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P\Desktop\Tools\Tools Ready for Prime Time\Staffing Allocation Calculator\"/>
    </mc:Choice>
  </mc:AlternateContent>
  <workbookProtection workbookAlgorithmName="SHA-512" workbookHashValue="bk8Rl/WfSpNxSRbaIh1J1CPnfM05D9OelnGND5B3qtghRHmDY0se7XmIYT9RGz/g3CVZMNw9ogsSepaFtrwe2Q==" workbookSaltValue="unXKgmWLoUOFOKb53ClaEA==" workbookSpinCount="100000" lockStructure="1"/>
  <bookViews>
    <workbookView xWindow="240" yWindow="60" windowWidth="20115" windowHeight="8010"/>
  </bookViews>
  <sheets>
    <sheet name="Worksheet Page" sheetId="1" r:id="rId1"/>
    <sheet name="Staffing Allocation Examples" sheetId="3" r:id="rId2"/>
    <sheet name="Course_Grade Level Examples" sheetId="2" r:id="rId3"/>
    <sheet name="Attribution" sheetId="4" r:id="rId4"/>
  </sheets>
  <calcPr calcId="162913"/>
</workbook>
</file>

<file path=xl/calcChain.xml><?xml version="1.0" encoding="utf-8"?>
<calcChain xmlns="http://schemas.openxmlformats.org/spreadsheetml/2006/main">
  <c r="Q66" i="2" l="1"/>
  <c r="P66" i="2"/>
  <c r="O66" i="2"/>
  <c r="N66" i="2"/>
  <c r="M66" i="2"/>
  <c r="L66" i="2"/>
  <c r="K66" i="2"/>
  <c r="J66" i="2"/>
  <c r="I66" i="2"/>
  <c r="H66" i="2"/>
  <c r="G66" i="2"/>
  <c r="F66" i="2"/>
  <c r="Q61" i="2"/>
  <c r="Q62" i="2" s="1"/>
  <c r="P61" i="2"/>
  <c r="P64" i="2" s="1"/>
  <c r="P65" i="2" s="1"/>
  <c r="O61" i="2"/>
  <c r="O64" i="2" s="1"/>
  <c r="O65" i="2" s="1"/>
  <c r="N61" i="2"/>
  <c r="N64" i="2" s="1"/>
  <c r="N65" i="2" s="1"/>
  <c r="M61" i="2"/>
  <c r="M62" i="2" s="1"/>
  <c r="L61" i="2"/>
  <c r="L64" i="2" s="1"/>
  <c r="L65" i="2" s="1"/>
  <c r="K61" i="2"/>
  <c r="K64" i="2" s="1"/>
  <c r="K65" i="2" s="1"/>
  <c r="J61" i="2"/>
  <c r="J64" i="2" s="1"/>
  <c r="J65" i="2" s="1"/>
  <c r="I61" i="2"/>
  <c r="I62" i="2" s="1"/>
  <c r="H61" i="2"/>
  <c r="H64" i="2" s="1"/>
  <c r="H65" i="2" s="1"/>
  <c r="G61" i="2"/>
  <c r="G64" i="2" s="1"/>
  <c r="G65" i="2" s="1"/>
  <c r="F61" i="2"/>
  <c r="R61" i="2" s="1"/>
  <c r="S61" i="2" s="1"/>
  <c r="R58" i="2"/>
  <c r="Q50" i="2"/>
  <c r="P50" i="2"/>
  <c r="O50" i="2"/>
  <c r="N50" i="2"/>
  <c r="M50" i="2"/>
  <c r="L50" i="2"/>
  <c r="K50" i="2"/>
  <c r="J50" i="2"/>
  <c r="I50" i="2"/>
  <c r="H50" i="2"/>
  <c r="G50" i="2"/>
  <c r="F50" i="2"/>
  <c r="N48" i="2"/>
  <c r="N49" i="2" s="1"/>
  <c r="F48" i="2"/>
  <c r="Q46" i="2"/>
  <c r="Q45" i="2"/>
  <c r="Q48" i="2" s="1"/>
  <c r="Q49" i="2" s="1"/>
  <c r="P45" i="2"/>
  <c r="P46" i="2" s="1"/>
  <c r="O45" i="2"/>
  <c r="O48" i="2" s="1"/>
  <c r="O49" i="2" s="1"/>
  <c r="N45" i="2"/>
  <c r="N46" i="2" s="1"/>
  <c r="M45" i="2"/>
  <c r="M48" i="2" s="1"/>
  <c r="M49" i="2" s="1"/>
  <c r="L45" i="2"/>
  <c r="L46" i="2" s="1"/>
  <c r="K45" i="2"/>
  <c r="K48" i="2" s="1"/>
  <c r="K49" i="2" s="1"/>
  <c r="J45" i="2"/>
  <c r="J46" i="2" s="1"/>
  <c r="I45" i="2"/>
  <c r="I48" i="2" s="1"/>
  <c r="I49" i="2" s="1"/>
  <c r="H45" i="2"/>
  <c r="H46" i="2" s="1"/>
  <c r="G45" i="2"/>
  <c r="G48" i="2" s="1"/>
  <c r="G49" i="2" s="1"/>
  <c r="F45" i="2"/>
  <c r="R42" i="2"/>
  <c r="Q27" i="2"/>
  <c r="P27" i="2"/>
  <c r="O27" i="2"/>
  <c r="N27" i="2"/>
  <c r="M27" i="2"/>
  <c r="L27" i="2"/>
  <c r="K27" i="2"/>
  <c r="J27" i="2"/>
  <c r="I27" i="2"/>
  <c r="H27" i="2"/>
  <c r="G27" i="2"/>
  <c r="F27" i="2"/>
  <c r="Q22" i="2"/>
  <c r="Q23" i="2" s="1"/>
  <c r="P22" i="2"/>
  <c r="P23" i="2" s="1"/>
  <c r="O22" i="2"/>
  <c r="O25" i="2" s="1"/>
  <c r="O26" i="2" s="1"/>
  <c r="N22" i="2"/>
  <c r="N23" i="2" s="1"/>
  <c r="M22" i="2"/>
  <c r="M25" i="2" s="1"/>
  <c r="M26" i="2" s="1"/>
  <c r="L22" i="2"/>
  <c r="L23" i="2" s="1"/>
  <c r="K22" i="2"/>
  <c r="K25" i="2" s="1"/>
  <c r="K26" i="2" s="1"/>
  <c r="J22" i="2"/>
  <c r="J23" i="2" s="1"/>
  <c r="I22" i="2"/>
  <c r="I23" i="2" s="1"/>
  <c r="H22" i="2"/>
  <c r="H23" i="2" s="1"/>
  <c r="G22" i="2"/>
  <c r="G25" i="2" s="1"/>
  <c r="G26" i="2" s="1"/>
  <c r="F22" i="2"/>
  <c r="R19" i="2"/>
  <c r="L48" i="2" l="1"/>
  <c r="L49" i="2" s="1"/>
  <c r="R45" i="2"/>
  <c r="S45" i="2" s="1"/>
  <c r="I46" i="2"/>
  <c r="H48" i="2"/>
  <c r="H49" i="2" s="1"/>
  <c r="P48" i="2"/>
  <c r="P49" i="2" s="1"/>
  <c r="M46" i="2"/>
  <c r="J48" i="2"/>
  <c r="J49" i="2" s="1"/>
  <c r="F62" i="2"/>
  <c r="J62" i="2"/>
  <c r="N62" i="2"/>
  <c r="I64" i="2"/>
  <c r="I65" i="2" s="1"/>
  <c r="M64" i="2"/>
  <c r="M65" i="2" s="1"/>
  <c r="Q64" i="2"/>
  <c r="Q65" i="2" s="1"/>
  <c r="G62" i="2"/>
  <c r="K62" i="2"/>
  <c r="O62" i="2"/>
  <c r="F64" i="2"/>
  <c r="H62" i="2"/>
  <c r="L62" i="2"/>
  <c r="P62" i="2"/>
  <c r="F49" i="2"/>
  <c r="F46" i="2"/>
  <c r="G46" i="2"/>
  <c r="K46" i="2"/>
  <c r="O46" i="2"/>
  <c r="J25" i="2"/>
  <c r="J26" i="2" s="1"/>
  <c r="L25" i="2"/>
  <c r="L26" i="2" s="1"/>
  <c r="R22" i="2"/>
  <c r="S22" i="2" s="1"/>
  <c r="F25" i="2"/>
  <c r="N25" i="2"/>
  <c r="N26" i="2" s="1"/>
  <c r="H25" i="2"/>
  <c r="H26" i="2" s="1"/>
  <c r="P25" i="2"/>
  <c r="P26" i="2" s="1"/>
  <c r="M23" i="2"/>
  <c r="F26" i="2"/>
  <c r="F23" i="2"/>
  <c r="I25" i="2"/>
  <c r="I26" i="2" s="1"/>
  <c r="Q25" i="2"/>
  <c r="Q26" i="2" s="1"/>
  <c r="G23" i="2"/>
  <c r="O23" i="2"/>
  <c r="K23" i="2"/>
  <c r="Q72" i="1"/>
  <c r="P72" i="1"/>
  <c r="O72" i="1"/>
  <c r="N72" i="1"/>
  <c r="M72" i="1"/>
  <c r="L72" i="1"/>
  <c r="K72" i="1"/>
  <c r="J72" i="1"/>
  <c r="I72" i="1"/>
  <c r="H72" i="1"/>
  <c r="G72" i="1"/>
  <c r="F72" i="1"/>
  <c r="G60" i="1"/>
  <c r="H60" i="1"/>
  <c r="I60" i="1"/>
  <c r="J60" i="1"/>
  <c r="K60" i="1"/>
  <c r="L60" i="1"/>
  <c r="M60" i="1"/>
  <c r="N60" i="1"/>
  <c r="O60" i="1"/>
  <c r="P60" i="1"/>
  <c r="Q60" i="1"/>
  <c r="F60" i="1"/>
  <c r="R49" i="2" l="1"/>
  <c r="R48" i="2"/>
  <c r="S48" i="2" s="1"/>
  <c r="F65" i="2"/>
  <c r="R65" i="2" s="1"/>
  <c r="R64" i="2"/>
  <c r="S64" i="2" s="1"/>
  <c r="R62" i="2"/>
  <c r="R46" i="2"/>
  <c r="R23" i="2"/>
  <c r="R26" i="2"/>
  <c r="R25" i="2"/>
  <c r="S25" i="2" s="1"/>
  <c r="R64" i="1"/>
  <c r="R52" i="1"/>
  <c r="R74" i="1" s="1"/>
  <c r="G67" i="1" l="1"/>
  <c r="H67" i="1"/>
  <c r="I67" i="1"/>
  <c r="J67" i="1"/>
  <c r="K67" i="1"/>
  <c r="L67" i="1"/>
  <c r="L70" i="1" s="1"/>
  <c r="L71" i="1" s="1"/>
  <c r="M67" i="1"/>
  <c r="N67" i="1"/>
  <c r="N70" i="1" s="1"/>
  <c r="N71" i="1" s="1"/>
  <c r="O67" i="1"/>
  <c r="P67" i="1"/>
  <c r="P70" i="1" s="1"/>
  <c r="Q67" i="1"/>
  <c r="L68" i="1"/>
  <c r="P68" i="1"/>
  <c r="P71" i="1"/>
  <c r="F67" i="1"/>
  <c r="G55" i="1"/>
  <c r="H55" i="1"/>
  <c r="I55" i="1"/>
  <c r="J55" i="1"/>
  <c r="K55" i="1"/>
  <c r="L55" i="1"/>
  <c r="L58" i="1" s="1"/>
  <c r="L59" i="1" s="1"/>
  <c r="M55" i="1"/>
  <c r="M58" i="1" s="1"/>
  <c r="M59" i="1" s="1"/>
  <c r="N55" i="1"/>
  <c r="N58" i="1" s="1"/>
  <c r="N59" i="1" s="1"/>
  <c r="O55" i="1"/>
  <c r="O58" i="1" s="1"/>
  <c r="O59" i="1" s="1"/>
  <c r="P55" i="1"/>
  <c r="P58" i="1" s="1"/>
  <c r="P59" i="1" s="1"/>
  <c r="Q55" i="1"/>
  <c r="F55" i="1"/>
  <c r="Q68" i="1" l="1"/>
  <c r="Q70" i="1"/>
  <c r="Q71" i="1" s="1"/>
  <c r="M68" i="1"/>
  <c r="M70" i="1"/>
  <c r="M71" i="1" s="1"/>
  <c r="I68" i="1"/>
  <c r="I70" i="1"/>
  <c r="H68" i="1"/>
  <c r="H70" i="1"/>
  <c r="H71" i="1" s="1"/>
  <c r="J68" i="1"/>
  <c r="J70" i="1"/>
  <c r="M56" i="1"/>
  <c r="N68" i="1"/>
  <c r="O68" i="1"/>
  <c r="O70" i="1"/>
  <c r="O71" i="1" s="1"/>
  <c r="K68" i="1"/>
  <c r="K70" i="1"/>
  <c r="K71" i="1" s="1"/>
  <c r="G68" i="1"/>
  <c r="G70" i="1"/>
  <c r="P56" i="1"/>
  <c r="Q58" i="1"/>
  <c r="Q59" i="1" s="1"/>
  <c r="L56" i="1"/>
  <c r="O56" i="1"/>
  <c r="N56" i="1"/>
  <c r="K56" i="1"/>
  <c r="K58" i="1"/>
  <c r="K59" i="1" s="1"/>
  <c r="J58" i="1"/>
  <c r="J59" i="1" s="1"/>
  <c r="I58" i="1"/>
  <c r="I59" i="1" s="1"/>
  <c r="H58" i="1"/>
  <c r="H59" i="1" s="1"/>
  <c r="G58" i="1"/>
  <c r="G59" i="1" s="1"/>
  <c r="F56" i="1"/>
  <c r="F58" i="1"/>
  <c r="F68" i="1"/>
  <c r="F70" i="1"/>
  <c r="J56" i="1"/>
  <c r="I56" i="1"/>
  <c r="H56" i="1"/>
  <c r="G56" i="1"/>
  <c r="Q56" i="1"/>
  <c r="J71" i="1"/>
  <c r="I71" i="1"/>
  <c r="G71" i="1"/>
  <c r="R67" i="1" l="1"/>
  <c r="S67" i="1" s="1"/>
  <c r="R68" i="1"/>
  <c r="R55" i="1"/>
  <c r="S55" i="1" s="1"/>
  <c r="F59" i="1"/>
  <c r="F71" i="1"/>
  <c r="P29" i="3"/>
  <c r="P30" i="3" s="1"/>
  <c r="O29" i="3"/>
  <c r="O30" i="3" s="1"/>
  <c r="N29" i="3"/>
  <c r="N30" i="3" s="1"/>
  <c r="M29" i="3"/>
  <c r="M30" i="3" s="1"/>
  <c r="L29" i="3"/>
  <c r="L30" i="3" s="1"/>
  <c r="K29" i="3"/>
  <c r="K30" i="3" s="1"/>
  <c r="J29" i="3"/>
  <c r="J30" i="3" s="1"/>
  <c r="I29" i="3"/>
  <c r="I30" i="3" s="1"/>
  <c r="H29" i="3"/>
  <c r="H30" i="3" s="1"/>
  <c r="G29" i="3"/>
  <c r="G30" i="3" s="1"/>
  <c r="F29" i="3"/>
  <c r="F30" i="3" s="1"/>
  <c r="E29" i="3"/>
  <c r="E30" i="3" s="1"/>
  <c r="R75" i="1" l="1"/>
  <c r="R70" i="1"/>
  <c r="S70" i="1" s="1"/>
  <c r="R71" i="1"/>
  <c r="R58" i="1"/>
  <c r="S58" i="1" s="1"/>
  <c r="R77" i="1" l="1"/>
  <c r="E20" i="1"/>
  <c r="E21" i="1" s="1"/>
  <c r="G20" i="1"/>
  <c r="G21" i="1" s="1"/>
  <c r="H20" i="1"/>
  <c r="H21" i="1" s="1"/>
  <c r="I20" i="1"/>
  <c r="I21" i="1" s="1"/>
  <c r="J20" i="1"/>
  <c r="J21" i="1" s="1"/>
  <c r="K20" i="1"/>
  <c r="K21" i="1" s="1"/>
  <c r="L20" i="1"/>
  <c r="L21" i="1" s="1"/>
  <c r="M20" i="1"/>
  <c r="M21" i="1" s="1"/>
  <c r="N20" i="1"/>
  <c r="N21" i="1" s="1"/>
  <c r="O20" i="1"/>
  <c r="O21" i="1" s="1"/>
  <c r="P20" i="1"/>
  <c r="P21" i="1" s="1"/>
  <c r="F20" i="1"/>
  <c r="F21" i="1" s="1"/>
  <c r="R56" i="1"/>
  <c r="R76" i="1" s="1"/>
  <c r="R59" i="1"/>
  <c r="R78" i="1" s="1"/>
</calcChain>
</file>

<file path=xl/sharedStrings.xml><?xml version="1.0" encoding="utf-8"?>
<sst xmlns="http://schemas.openxmlformats.org/spreadsheetml/2006/main" count="203" uniqueCount="115">
  <si>
    <t>Class size maximum</t>
  </si>
  <si>
    <t>Total Number of Students</t>
  </si>
  <si>
    <t>Class Size Division Factor</t>
  </si>
  <si>
    <t>Staffing Allocation Factor</t>
  </si>
  <si>
    <t>Staffing Allocation</t>
  </si>
  <si>
    <t>Trial 1</t>
  </si>
  <si>
    <t>Trial 2</t>
  </si>
  <si>
    <t>Trial 3</t>
  </si>
  <si>
    <t>Trial 4</t>
  </si>
  <si>
    <t>Trial 5</t>
  </si>
  <si>
    <t>Trial 6</t>
  </si>
  <si>
    <t>Trial 7</t>
  </si>
  <si>
    <t>Trial 8</t>
  </si>
  <si>
    <t>Trial 9</t>
  </si>
  <si>
    <t>Trial 10</t>
  </si>
  <si>
    <t>Trial 11</t>
  </si>
  <si>
    <t>Trial 12</t>
  </si>
  <si>
    <t>Number of Student Periods</t>
  </si>
  <si>
    <t>Number of Teacher Periods</t>
  </si>
  <si>
    <t>Class Size Division Factor Table</t>
  </si>
  <si>
    <t>Number of Students</t>
  </si>
  <si>
    <t>Sections Needed (Rounded up)</t>
  </si>
  <si>
    <t>Part 5</t>
  </si>
  <si>
    <t>Part 6</t>
  </si>
  <si>
    <t>Part 7</t>
  </si>
  <si>
    <t>Part 8</t>
  </si>
  <si>
    <t>Part 9</t>
  </si>
  <si>
    <t>Part 10</t>
  </si>
  <si>
    <t>Part 11</t>
  </si>
  <si>
    <t>Part 12</t>
  </si>
  <si>
    <t>Sections Needed</t>
  </si>
  <si>
    <t>Totals</t>
  </si>
  <si>
    <t>Class Size*</t>
  </si>
  <si>
    <t>* If class size maximums are used here, calculation results are made based on all sections being filled to capacity  - a very difficult task to accomplish. Using 1 to 2 fewer than maximum gives just enough "wiggle room" provided a well balanced master schedule is constructed.</t>
  </si>
  <si>
    <t>Using this chart assumes that all sections of class will contain the same number of students. In reality, there are classes like Physical Education and Band that hold quite a bit more. Also, there are situatuons with sections of classes that prevent the class maximum enrollment; for example a course where only 45 students sign up and 2 sections are offered - with a 33 class size maximum, 21 seats are left vacant. This vacant seat situation can substantially effect staffing. By design, the calculations in this chart average the over class size maximum sections and the under class size maximum sections to give a staffing allocation number that is very workable. Depending on the dynamics of an individual school's scheduling needs, adjustments may need to be made in the approximate staffing allocation shown here.</t>
  </si>
  <si>
    <t>Trial 6 shows the staffing needed for a 7 period student day where teachers teach 5 periods</t>
  </si>
  <si>
    <t>Trial 7 shows the staffing needed for a 7 period student day where teachers teach 6 periods</t>
  </si>
  <si>
    <t>Trial 5 shows the staffing needed for a 4 X 4 block schedule where teachers teach 3 blocks. This shows that approximately 6 additional teachers would be needed compared with a 6 period bell schedule where teachers teach 5 periods (Trial 1)</t>
  </si>
  <si>
    <t>Trial 1 through 4 shows the effect on staffing if the class size is reduced from 33 to 32, 31 and 30 in a school on a 6 period day and teachers teaching 5 periods</t>
  </si>
  <si>
    <t>Developed by Phil Saroyan and produced for the College &amp; Career Academy Support Network (CCASN).</t>
  </si>
  <si>
    <t>Permission is granted for educational use with attribution.</t>
  </si>
  <si>
    <t>Enter numbers in the yellow highlighted cells; Total Number of Students, Class Size Maximum and Class Size Division Factor (use the Class Size Division Factor Table beginning at cell F28 for this number). Twelve "Trial" columns are provided to compare results for different teacher periods/student periods combinations (bell schedules). This will show the effect of various bell schedules on the number of staff needed. Go to the Staffing Allocation Examples tab for more information and examples.</t>
  </si>
  <si>
    <t>Total School Staffing Allocation</t>
  </si>
  <si>
    <t>Course &amp; Grade Level Staffing Allocation</t>
  </si>
  <si>
    <t>Part 13</t>
  </si>
  <si>
    <t>Part 14</t>
  </si>
  <si>
    <t>Part 15</t>
  </si>
  <si>
    <t>Part 16</t>
  </si>
  <si>
    <t>Part 17</t>
  </si>
  <si>
    <t>Part 18</t>
  </si>
  <si>
    <t>Part 19</t>
  </si>
  <si>
    <t>Part 20</t>
  </si>
  <si>
    <t>Part 21</t>
  </si>
  <si>
    <t>Part 22</t>
  </si>
  <si>
    <t>Part 23</t>
  </si>
  <si>
    <t>Part 24</t>
  </si>
  <si>
    <t>When there is a large difference in the maximum class size of different courses or master schedule elements that require more sections of a particular course,  calculating the staffing allocation in smaller units can provide a more accurate estimate. An example of this could be class size reduction in grade 9 English classes or having a large number of students taking two Math classes. Each of the 24 "Parts" below can be filled in representing any grouping of students. When using this table to determing the total staffing for the school, be sure to account for all students in the "Parts" columns. Go to the Course_Grade Level Examples tab for more information and examples.</t>
  </si>
  <si>
    <t>The Class Size Division Factors used in these examples come from the chart on the Worksheet Page starting at cell F28.</t>
  </si>
  <si>
    <t>Course &amp; Grade Level Staffing Allocation Table 1</t>
  </si>
  <si>
    <t>Example 1</t>
  </si>
  <si>
    <t>This example shows calculations based on grade level: Part 1-4 titles have been replaced with grade levels.</t>
  </si>
  <si>
    <t>Grade 9</t>
  </si>
  <si>
    <t>Grade 10</t>
  </si>
  <si>
    <t>Grade 11</t>
  </si>
  <si>
    <t>Grade 12</t>
  </si>
  <si>
    <t>Number of class periods for this group</t>
  </si>
  <si>
    <t>Total number of Teachers</t>
  </si>
  <si>
    <t>Examples here utilize only the first half of the Course &amp; Grade Level Staffing Allocation Table. If more than 12 calculation columns need to be used,  Parts 13 through 24 are avaliable. Grand totals are calculated at the end of Table 2</t>
  </si>
  <si>
    <t>Total number of Teachers (Rounded up)</t>
  </si>
  <si>
    <t>9th PE</t>
  </si>
  <si>
    <t>10th PE</t>
  </si>
  <si>
    <t>11th PE</t>
  </si>
  <si>
    <t>12th PE</t>
  </si>
  <si>
    <t>11th Other Class</t>
  </si>
  <si>
    <t>12th Other Class</t>
  </si>
  <si>
    <t>Example 2</t>
  </si>
  <si>
    <t>This example shows the effect of the increased class size in Physical Education. Grade 9 students are fully scheduled by using column F for 5 periods in regular education classes plus column G for one period of Physical Education. Grade 10 students are fully scheduled in the same way using columns H &amp; I. Only 100 grade 11 students take Physical Education in this example leaving 300 grade 11 students taking another class. Grade 11 students are fully scheduled using 3 columns; J, K, and L. Grade 12 is handled in a similar way.</t>
  </si>
  <si>
    <t>Example 3</t>
  </si>
  <si>
    <t>This is an example of a 4 x 4 Block schedule by grade level.</t>
  </si>
  <si>
    <t>Grand Totals</t>
  </si>
  <si>
    <t>Sections Needed for Number of class periods</t>
  </si>
  <si>
    <t>Full-TimeTeacher Equivalent (FTE) for class periods</t>
  </si>
  <si>
    <t>FTE for class periods (Rounded up)</t>
  </si>
  <si>
    <t>Totals Rounded Up</t>
  </si>
  <si>
    <t>Trial 9 shows the staffing needed for a 3 X 5 trimester block schedule where students take 5 classes per trimester and teachers teach 4 periods</t>
  </si>
  <si>
    <t>Trial 8 shows the staffing needed for an 8 peiod day where teachers teach 6 periods. Note that this is the same as the 4 X 4 block example in trial 5 - in a school year students take 8 classes and teachers teach 6 in both examples, the time is just divided up differently.</t>
  </si>
  <si>
    <t>This Excel spreadsheet provides you with a way to calculate the number of staff needed to accommodate the number of students in your school. It also helps you understand the effect on staffing of changes to the bell schedule, for example, it will answer the question, “Will we need more staffing if we switch from a 6 period day to a 4 X 4 block schedule?”</t>
  </si>
  <si>
    <t>Enter a number in row 19 from the Class Size Division Factor Table below</t>
  </si>
  <si>
    <t>The Class Size Division Factor Table divides the number of teacher periods by the number of student periods giving the Class Size Division Factor to use in row 19 beginning at cell E19. For example, if students take 6 periods and teachers teach 5 periods, go down column E to row 35 to find the number 5, then go across row 32 to column K where the number 6 is at the top of the table, here you find the number 0.833333 - this is the number you would place in row 19 beginning with cell E19.</t>
  </si>
  <si>
    <t>There are 1600 students in this school and students take 6 periods of class</t>
  </si>
  <si>
    <t>9th</t>
  </si>
  <si>
    <t>10th</t>
  </si>
  <si>
    <t>11th</t>
  </si>
  <si>
    <t>12th</t>
  </si>
  <si>
    <t>Enter the Number of Teacher Periods</t>
  </si>
  <si>
    <t>Total Number of Students Parts 1-24</t>
  </si>
  <si>
    <t>Teacher Total Contacts</t>
  </si>
  <si>
    <t>1 - Enter the number of students in the group you will be evaluating (400 students is entered in this example)</t>
  </si>
  <si>
    <t>2 - Enter the class size for the group of students - see the * note below the table (31 has been entered in this example)</t>
  </si>
  <si>
    <t>3 - Enter the number of class periods for this group (6 has been entered in this example). If a 1 (one) is entered, the calculated values will tell you the number of teachers needed to provide each student in the group 1 (one) period of class. To obtain an accurate value for the grand total number of teachers, all students need to be accounted for in the total number of periods taken by students (fully scheduled). In Example 1, the students have a 6 period day so each group of students is accounted for in a full quota of classes.</t>
  </si>
  <si>
    <t>4 - Enter the number of teacher periods for each grade level of students (the value 5 is entered in this example)</t>
  </si>
  <si>
    <t>Only enter values in the yellow highlighted cells</t>
  </si>
  <si>
    <t>Part 1</t>
  </si>
  <si>
    <t>Part 2</t>
  </si>
  <si>
    <t>Part 3</t>
  </si>
  <si>
    <t>Part 4</t>
  </si>
  <si>
    <t>Course &amp; Grade Level Staffing Allocation Table  - Parts 1-12</t>
  </si>
  <si>
    <t>Course &amp; Grade Level Staffing Allocation Table Parts 13-24</t>
  </si>
  <si>
    <t>This master schedule solution was developed by and is the property of J. Phillip Saroyan.</t>
  </si>
  <si>
    <t>Permission for use is granted to the College &amp; Career Academy Support Network (CCASN)</t>
  </si>
  <si>
    <t>and others for educational use with attribution.</t>
  </si>
  <si>
    <t>This solution is distributed free of charge and may not be sold.</t>
  </si>
  <si>
    <t>©1986, 2014, Saroyan Solutions</t>
  </si>
  <si>
    <t>For comments, suggestions and assistance, contact the author at:</t>
  </si>
  <si>
    <t>jp9@jps.net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</si>
</sst>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theme="1"/>
      <name val="Calibri"/>
      <family val="2"/>
      <scheme val="minor"/>
    </font>
    <font>
      <b/>
      <sz val="11"/>
      <color theme="1"/>
      <name val="Calibri"/>
      <family val="2"/>
      <scheme val="minor"/>
    </font>
    <font>
      <b/>
      <u/>
      <sz val="12"/>
      <color theme="1"/>
      <name val="Calibri"/>
      <family val="2"/>
      <scheme val="minor"/>
    </font>
    <font>
      <b/>
      <u/>
      <sz val="11"/>
      <color theme="1"/>
      <name val="Calibri"/>
      <family val="2"/>
      <scheme val="minor"/>
    </font>
    <font>
      <sz val="12"/>
      <name val="Calibri"/>
      <family val="2"/>
      <scheme val="minor"/>
    </font>
    <font>
      <u/>
      <sz val="10"/>
      <color theme="10"/>
      <name val="Geneva"/>
    </font>
  </fonts>
  <fills count="3">
    <fill>
      <patternFill patternType="none"/>
    </fill>
    <fill>
      <patternFill patternType="gray125"/>
    </fill>
    <fill>
      <patternFill patternType="solid">
        <fgColor rgb="FFFFFF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5" fillId="0" borderId="0" applyNumberFormat="0" applyFill="0" applyBorder="0" applyAlignment="0" applyProtection="0"/>
  </cellStyleXfs>
  <cellXfs count="107">
    <xf numFmtId="0" fontId="0" fillId="0" borderId="0" xfId="0"/>
    <xf numFmtId="0" fontId="0" fillId="0" borderId="0" xfId="0" applyAlignment="1"/>
    <xf numFmtId="0" fontId="2" fillId="0" borderId="0" xfId="0" applyFont="1"/>
    <xf numFmtId="0" fontId="0" fillId="2" borderId="1" xfId="0" applyFill="1" applyBorder="1" applyAlignment="1">
      <alignment horizontal="center"/>
    </xf>
    <xf numFmtId="0" fontId="3" fillId="0" borderId="0" xfId="0" applyFont="1"/>
    <xf numFmtId="0" fontId="0" fillId="0" borderId="0" xfId="0" applyProtection="1">
      <protection locked="0"/>
    </xf>
    <xf numFmtId="0" fontId="2" fillId="0" borderId="0" xfId="0" applyFont="1" applyProtection="1">
      <protection locked="0"/>
    </xf>
    <xf numFmtId="0" fontId="0" fillId="0" borderId="1" xfId="0" applyBorder="1" applyAlignment="1" applyProtection="1">
      <alignment horizontal="center"/>
      <protection locked="0"/>
    </xf>
    <xf numFmtId="0" fontId="0" fillId="2" borderId="1" xfId="0" applyFill="1" applyBorder="1" applyAlignment="1" applyProtection="1">
      <alignment horizontal="center"/>
      <protection locked="0"/>
    </xf>
    <xf numFmtId="0" fontId="0" fillId="0" borderId="0" xfId="0" applyFill="1" applyBorder="1" applyProtection="1">
      <protection locked="0"/>
    </xf>
    <xf numFmtId="0" fontId="0" fillId="0" borderId="0" xfId="0" applyAlignment="1" applyProtection="1">
      <alignment horizontal="center" vertical="center" wrapText="1"/>
      <protection locked="0"/>
    </xf>
    <xf numFmtId="0" fontId="0" fillId="0" borderId="0" xfId="0" applyFill="1" applyBorder="1" applyAlignment="1" applyProtection="1">
      <alignment horizontal="center"/>
      <protection locked="0"/>
    </xf>
    <xf numFmtId="0" fontId="0" fillId="0" borderId="0" xfId="0" applyAlignment="1" applyProtection="1">
      <alignment horizontal="left" vertical="top" wrapText="1"/>
      <protection locked="0"/>
    </xf>
    <xf numFmtId="0" fontId="0" fillId="0" borderId="0" xfId="0" applyAlignment="1" applyProtection="1">
      <protection locked="0"/>
    </xf>
    <xf numFmtId="0" fontId="1" fillId="0" borderId="0" xfId="0" applyFont="1" applyBorder="1" applyAlignment="1" applyProtection="1">
      <alignment horizontal="center"/>
      <protection locked="0"/>
    </xf>
    <xf numFmtId="0" fontId="0" fillId="0" borderId="0" xfId="0" applyAlignment="1" applyProtection="1">
      <alignment horizontal="center"/>
      <protection locked="0"/>
    </xf>
    <xf numFmtId="0" fontId="0" fillId="0" borderId="1" xfId="0" applyFill="1" applyBorder="1" applyAlignment="1" applyProtection="1">
      <alignment horizontal="center"/>
      <protection locked="0"/>
    </xf>
    <xf numFmtId="0" fontId="0" fillId="0" borderId="19" xfId="0" applyFill="1" applyBorder="1" applyAlignment="1" applyProtection="1">
      <alignment horizontal="center"/>
      <protection locked="0"/>
    </xf>
    <xf numFmtId="0" fontId="0" fillId="0" borderId="0" xfId="0" applyAlignment="1" applyProtection="1">
      <alignment vertical="top"/>
      <protection locked="0"/>
    </xf>
    <xf numFmtId="0" fontId="0" fillId="0" borderId="0" xfId="0" applyBorder="1" applyAlignment="1" applyProtection="1">
      <alignment horizontal="center"/>
      <protection locked="0"/>
    </xf>
    <xf numFmtId="0" fontId="0" fillId="0" borderId="0" xfId="0" applyProtection="1"/>
    <xf numFmtId="0" fontId="2" fillId="0" borderId="0" xfId="0" applyFont="1" applyProtection="1"/>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4" xfId="0" applyBorder="1" applyAlignment="1" applyProtection="1">
      <alignment horizontal="center"/>
    </xf>
    <xf numFmtId="0" fontId="0" fillId="0" borderId="5" xfId="0" applyBorder="1" applyAlignment="1" applyProtection="1">
      <alignment horizontal="center"/>
    </xf>
    <xf numFmtId="0" fontId="0" fillId="0" borderId="1" xfId="0" applyBorder="1" applyAlignment="1" applyProtection="1">
      <alignment horizontal="center"/>
    </xf>
    <xf numFmtId="0" fontId="0" fillId="0" borderId="6" xfId="0" applyBorder="1" applyAlignment="1" applyProtection="1">
      <alignment horizontal="center"/>
    </xf>
    <xf numFmtId="0" fontId="0" fillId="0" borderId="7"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0" xfId="0" applyAlignment="1" applyProtection="1">
      <alignment horizontal="left"/>
    </xf>
    <xf numFmtId="0" fontId="0" fillId="0" borderId="0" xfId="0" applyAlignment="1" applyProtection="1">
      <alignment horizontal="center" vertical="center" wrapText="1"/>
    </xf>
    <xf numFmtId="0" fontId="0" fillId="0" borderId="0" xfId="0" applyBorder="1" applyAlignment="1" applyProtection="1">
      <alignment horizontal="center"/>
    </xf>
    <xf numFmtId="0" fontId="0" fillId="0" borderId="0" xfId="0" applyAlignment="1" applyProtection="1"/>
    <xf numFmtId="0" fontId="1" fillId="0" borderId="0" xfId="0" applyFont="1" applyBorder="1" applyAlignment="1" applyProtection="1">
      <alignment horizontal="center"/>
    </xf>
    <xf numFmtId="0" fontId="0" fillId="0" borderId="0" xfId="0" applyFill="1" applyBorder="1" applyAlignment="1" applyProtection="1">
      <alignment horizontal="center"/>
    </xf>
    <xf numFmtId="0" fontId="0" fillId="0" borderId="0" xfId="0" applyBorder="1" applyProtection="1"/>
    <xf numFmtId="0" fontId="1" fillId="0" borderId="22" xfId="0" applyFont="1" applyBorder="1" applyAlignment="1" applyProtection="1">
      <alignment horizontal="center"/>
    </xf>
    <xf numFmtId="0" fontId="1" fillId="0" borderId="23" xfId="0" applyFont="1" applyBorder="1" applyAlignment="1" applyProtection="1">
      <alignment horizontal="center"/>
    </xf>
    <xf numFmtId="0" fontId="0" fillId="0" borderId="0" xfId="0" applyAlignment="1" applyProtection="1">
      <alignment horizontal="center" wrapText="1"/>
    </xf>
    <xf numFmtId="0" fontId="0" fillId="0" borderId="0" xfId="0" applyAlignment="1" applyProtection="1">
      <alignment vertical="top"/>
    </xf>
    <xf numFmtId="0" fontId="0" fillId="0" borderId="0" xfId="0" applyAlignment="1" applyProtection="1">
      <alignment horizontal="left" wrapText="1"/>
    </xf>
    <xf numFmtId="0" fontId="0" fillId="2" borderId="1" xfId="0" applyFill="1" applyBorder="1" applyAlignment="1" applyProtection="1">
      <alignment horizontal="center"/>
    </xf>
    <xf numFmtId="0" fontId="0" fillId="0" borderId="0" xfId="0" applyFill="1" applyBorder="1" applyProtection="1"/>
    <xf numFmtId="0" fontId="0" fillId="0" borderId="0" xfId="0" applyAlignment="1">
      <alignment horizontal="center"/>
    </xf>
    <xf numFmtId="0" fontId="0" fillId="0" borderId="1" xfId="0" applyBorder="1" applyAlignment="1">
      <alignment horizontal="center"/>
    </xf>
    <xf numFmtId="0" fontId="0" fillId="0" borderId="0" xfId="0" applyAlignment="1" applyProtection="1">
      <alignment horizontal="center"/>
    </xf>
    <xf numFmtId="0" fontId="0" fillId="0" borderId="0" xfId="0" applyAlignment="1" applyProtection="1">
      <alignment horizontal="center"/>
    </xf>
    <xf numFmtId="0" fontId="0" fillId="0" borderId="1" xfId="0" applyFill="1" applyBorder="1" applyAlignment="1" applyProtection="1">
      <alignment horizontal="center"/>
    </xf>
    <xf numFmtId="0" fontId="0" fillId="0" borderId="19" xfId="0" applyFill="1" applyBorder="1" applyAlignment="1" applyProtection="1">
      <alignment horizontal="center"/>
    </xf>
    <xf numFmtId="0" fontId="1" fillId="0" borderId="21" xfId="0" applyFont="1" applyBorder="1" applyAlignment="1" applyProtection="1">
      <alignment horizontal="center"/>
    </xf>
    <xf numFmtId="0" fontId="0" fillId="0" borderId="0" xfId="0" applyAlignment="1" applyProtection="1">
      <alignment horizontal="center"/>
    </xf>
    <xf numFmtId="0" fontId="0" fillId="0" borderId="18" xfId="0" applyBorder="1" applyAlignment="1" applyProtection="1">
      <alignment horizontal="center"/>
    </xf>
    <xf numFmtId="0" fontId="1" fillId="0" borderId="0" xfId="0" applyFont="1" applyAlignment="1" applyProtection="1">
      <alignment horizontal="center" wrapText="1"/>
    </xf>
    <xf numFmtId="0" fontId="1" fillId="0" borderId="0" xfId="0" applyFont="1" applyAlignment="1" applyProtection="1">
      <alignment horizontal="center" vertical="top" wrapText="1"/>
    </xf>
    <xf numFmtId="0" fontId="0" fillId="0" borderId="10" xfId="0" applyBorder="1" applyAlignment="1" applyProtection="1">
      <alignment horizontal="left" wrapText="1"/>
    </xf>
    <xf numFmtId="0" fontId="0" fillId="0" borderId="11" xfId="0" applyBorder="1" applyAlignment="1" applyProtection="1">
      <alignment horizontal="left" wrapText="1"/>
    </xf>
    <xf numFmtId="0" fontId="0" fillId="0" borderId="12" xfId="0" applyBorder="1" applyAlignment="1" applyProtection="1">
      <alignment horizontal="left" wrapText="1"/>
    </xf>
    <xf numFmtId="0" fontId="0" fillId="0" borderId="13" xfId="0" applyBorder="1" applyAlignment="1" applyProtection="1">
      <alignment horizontal="left" wrapText="1"/>
    </xf>
    <xf numFmtId="0" fontId="0" fillId="0" borderId="0" xfId="0" applyBorder="1" applyAlignment="1" applyProtection="1">
      <alignment horizontal="left" wrapText="1"/>
    </xf>
    <xf numFmtId="0" fontId="0" fillId="0" borderId="14" xfId="0" applyBorder="1" applyAlignment="1" applyProtection="1">
      <alignment horizontal="left" wrapText="1"/>
    </xf>
    <xf numFmtId="0" fontId="0" fillId="0" borderId="15" xfId="0" applyBorder="1" applyAlignment="1" applyProtection="1">
      <alignment horizontal="left" wrapText="1"/>
    </xf>
    <xf numFmtId="0" fontId="0" fillId="0" borderId="16" xfId="0" applyBorder="1" applyAlignment="1" applyProtection="1">
      <alignment horizontal="left" wrapText="1"/>
    </xf>
    <xf numFmtId="0" fontId="0" fillId="0" borderId="17" xfId="0" applyBorder="1" applyAlignment="1" applyProtection="1">
      <alignment horizontal="left" wrapText="1"/>
    </xf>
    <xf numFmtId="0" fontId="0" fillId="0" borderId="0" xfId="0" applyAlignment="1" applyProtection="1">
      <alignment horizontal="center" vertical="center" wrapText="1"/>
    </xf>
    <xf numFmtId="0" fontId="0" fillId="0" borderId="0" xfId="0" applyAlignment="1" applyProtection="1">
      <alignment horizontal="left" vertical="top" wrapText="1"/>
    </xf>
    <xf numFmtId="0" fontId="0" fillId="0" borderId="0" xfId="0" applyAlignment="1" applyProtection="1">
      <alignment horizontal="center" wrapText="1"/>
    </xf>
    <xf numFmtId="0" fontId="0" fillId="0" borderId="0" xfId="0" applyAlignment="1">
      <alignment horizontal="center"/>
    </xf>
    <xf numFmtId="0" fontId="0" fillId="0" borderId="18" xfId="0" applyBorder="1" applyAlignment="1">
      <alignment horizontal="center"/>
    </xf>
    <xf numFmtId="0" fontId="0" fillId="0" borderId="14" xfId="0" applyBorder="1" applyAlignment="1" applyProtection="1">
      <alignment horizontal="center"/>
    </xf>
    <xf numFmtId="0" fontId="1" fillId="0" borderId="0" xfId="0" applyFont="1" applyAlignment="1" applyProtection="1">
      <alignment horizontal="center"/>
    </xf>
    <xf numFmtId="0" fontId="0" fillId="0" borderId="10" xfId="0" applyBorder="1" applyAlignment="1" applyProtection="1">
      <alignment horizontal="left" vertical="top" wrapText="1"/>
    </xf>
    <xf numFmtId="0" fontId="0" fillId="0" borderId="11" xfId="0" applyBorder="1" applyAlignment="1" applyProtection="1">
      <alignment horizontal="left" vertical="top" wrapText="1"/>
    </xf>
    <xf numFmtId="0" fontId="0" fillId="0" borderId="12" xfId="0" applyBorder="1" applyAlignment="1" applyProtection="1">
      <alignment horizontal="left" vertical="top" wrapText="1"/>
    </xf>
    <xf numFmtId="0" fontId="0" fillId="0" borderId="13"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14" xfId="0" applyBorder="1" applyAlignment="1" applyProtection="1">
      <alignment horizontal="left" vertical="top" wrapText="1"/>
    </xf>
    <xf numFmtId="0" fontId="0" fillId="0" borderId="15" xfId="0" applyBorder="1" applyAlignment="1" applyProtection="1">
      <alignment horizontal="left" vertical="top" wrapText="1"/>
    </xf>
    <xf numFmtId="0" fontId="0" fillId="0" borderId="16" xfId="0" applyBorder="1" applyAlignment="1" applyProtection="1">
      <alignment horizontal="left" vertical="top" wrapText="1"/>
    </xf>
    <xf numFmtId="0" fontId="0" fillId="0" borderId="17" xfId="0" applyBorder="1" applyAlignment="1" applyProtection="1">
      <alignment horizontal="left" vertical="top" wrapText="1"/>
    </xf>
    <xf numFmtId="0" fontId="0" fillId="0" borderId="0" xfId="0" applyAlignment="1" applyProtection="1">
      <alignment horizontal="left" wrapText="1"/>
    </xf>
    <xf numFmtId="0" fontId="0" fillId="0" borderId="24" xfId="0" applyBorder="1" applyAlignment="1">
      <alignment horizontal="left" wrapText="1"/>
    </xf>
    <xf numFmtId="0" fontId="0" fillId="0" borderId="25" xfId="0" applyBorder="1" applyAlignment="1">
      <alignment horizontal="left" wrapText="1"/>
    </xf>
    <xf numFmtId="0" fontId="0" fillId="0" borderId="26" xfId="0" applyBorder="1" applyAlignment="1">
      <alignment horizontal="left" wrapText="1"/>
    </xf>
    <xf numFmtId="0" fontId="0" fillId="0" borderId="19" xfId="0" applyBorder="1" applyAlignment="1">
      <alignment horizontal="left" wrapText="1"/>
    </xf>
    <xf numFmtId="0" fontId="0" fillId="0" borderId="0" xfId="0" applyBorder="1" applyAlignment="1">
      <alignment horizontal="left" wrapText="1"/>
    </xf>
    <xf numFmtId="0" fontId="0" fillId="0" borderId="18" xfId="0" applyBorder="1" applyAlignment="1">
      <alignment horizontal="left" wrapText="1"/>
    </xf>
    <xf numFmtId="0" fontId="0" fillId="0" borderId="27" xfId="0" applyBorder="1" applyAlignment="1">
      <alignment horizontal="left" wrapText="1"/>
    </xf>
    <xf numFmtId="0" fontId="0" fillId="0" borderId="20" xfId="0" applyBorder="1" applyAlignment="1">
      <alignment horizontal="left" wrapText="1"/>
    </xf>
    <xf numFmtId="0" fontId="0" fillId="0" borderId="28" xfId="0" applyBorder="1" applyAlignment="1">
      <alignment horizontal="left" wrapText="1"/>
    </xf>
    <xf numFmtId="0" fontId="0" fillId="0" borderId="0" xfId="0" applyAlignment="1">
      <alignment horizontal="center" wrapText="1"/>
    </xf>
    <xf numFmtId="0" fontId="0" fillId="0" borderId="20" xfId="0" applyBorder="1" applyAlignment="1">
      <alignment horizontal="center"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wrapText="1"/>
    </xf>
    <xf numFmtId="0" fontId="4" fillId="0" borderId="0" xfId="0" applyNumberFormat="1" applyFont="1" applyProtection="1"/>
    <xf numFmtId="0" fontId="4" fillId="0" borderId="0" xfId="0" applyFont="1" applyProtection="1"/>
    <xf numFmtId="0" fontId="4" fillId="0" borderId="0" xfId="0" applyFont="1" applyFill="1" applyBorder="1" applyAlignment="1" applyProtection="1">
      <alignment horizontal="center"/>
    </xf>
    <xf numFmtId="0" fontId="4" fillId="0" borderId="0" xfId="0" applyFont="1" applyFill="1" applyAlignment="1" applyProtection="1">
      <alignment horizontal="left"/>
    </xf>
    <xf numFmtId="0" fontId="4" fillId="0" borderId="0" xfId="0" applyFont="1" applyFill="1" applyAlignment="1" applyProtection="1">
      <alignment horizontal="center"/>
    </xf>
    <xf numFmtId="0" fontId="4" fillId="0" borderId="0" xfId="0" applyFont="1" applyFill="1" applyAlignment="1" applyProtection="1">
      <alignment horizontal="right"/>
    </xf>
    <xf numFmtId="0" fontId="5" fillId="0" borderId="0" xfId="1" applyProtection="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16</xdr:col>
      <xdr:colOff>95250</xdr:colOff>
      <xdr:row>18</xdr:row>
      <xdr:rowOff>95250</xdr:rowOff>
    </xdr:from>
    <xdr:to>
      <xdr:col>17</xdr:col>
      <xdr:colOff>28575</xdr:colOff>
      <xdr:row>18</xdr:row>
      <xdr:rowOff>95250</xdr:rowOff>
    </xdr:to>
    <xdr:cxnSp macro="">
      <xdr:nvCxnSpPr>
        <xdr:cNvPr id="3" name="Straight Arrow Connector 2"/>
        <xdr:cNvCxnSpPr/>
      </xdr:nvCxnSpPr>
      <xdr:spPr>
        <a:xfrm flipH="1">
          <a:off x="9848850" y="666750"/>
          <a:ext cx="542925"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editAs="oneCell">
    <xdr:from>
      <xdr:col>10</xdr:col>
      <xdr:colOff>161925</xdr:colOff>
      <xdr:row>0</xdr:row>
      <xdr:rowOff>38100</xdr:rowOff>
    </xdr:from>
    <xdr:to>
      <xdr:col>15</xdr:col>
      <xdr:colOff>0</xdr:colOff>
      <xdr:row>5</xdr:row>
      <xdr:rowOff>158354</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57925" y="38100"/>
          <a:ext cx="2886075" cy="10822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19051</xdr:colOff>
      <xdr:row>2</xdr:row>
      <xdr:rowOff>14567</xdr:rowOff>
    </xdr:from>
    <xdr:to>
      <xdr:col>6</xdr:col>
      <xdr:colOff>600075</xdr:colOff>
      <xdr:row>8</xdr:row>
      <xdr:rowOff>186017</xdr:rowOff>
    </xdr:to>
    <xdr:pic>
      <xdr:nvPicPr>
        <xdr:cNvPr id="3" name="Picture 2"/>
        <xdr:cNvPicPr>
          <a:picLocks noChangeAspect="1"/>
        </xdr:cNvPicPr>
      </xdr:nvPicPr>
      <xdr:blipFill>
        <a:blip xmlns:r="http://schemas.openxmlformats.org/officeDocument/2006/relationships" r:embed="rId1"/>
        <a:stretch>
          <a:fillRect/>
        </a:stretch>
      </xdr:blipFill>
      <xdr:spPr>
        <a:xfrm>
          <a:off x="1238251" y="414617"/>
          <a:ext cx="3019424" cy="1371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jp9@jps.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2"/>
  <sheetViews>
    <sheetView tabSelected="1" workbookViewId="0"/>
  </sheetViews>
  <sheetFormatPr defaultRowHeight="15"/>
  <cols>
    <col min="1" max="16384" width="9.140625" style="5"/>
  </cols>
  <sheetData>
    <row r="1" spans="1:20" ht="15.75">
      <c r="A1" s="21" t="s">
        <v>4</v>
      </c>
    </row>
    <row r="2" spans="1:20">
      <c r="A2" s="31" t="s">
        <v>39</v>
      </c>
    </row>
    <row r="3" spans="1:20">
      <c r="A3" s="31" t="s">
        <v>40</v>
      </c>
    </row>
    <row r="7" spans="1:20">
      <c r="B7" s="55" t="s">
        <v>86</v>
      </c>
      <c r="C7" s="55"/>
      <c r="D7" s="55"/>
      <c r="E7" s="55"/>
      <c r="F7" s="55"/>
      <c r="G7" s="55"/>
      <c r="H7" s="55"/>
      <c r="I7" s="55"/>
      <c r="J7" s="55"/>
      <c r="K7" s="55"/>
      <c r="L7" s="55"/>
      <c r="M7" s="55"/>
      <c r="N7" s="55"/>
      <c r="O7" s="55"/>
      <c r="P7" s="55"/>
      <c r="Q7" s="55"/>
      <c r="R7" s="55"/>
      <c r="S7" s="55"/>
    </row>
    <row r="8" spans="1:20">
      <c r="B8" s="55"/>
      <c r="C8" s="55"/>
      <c r="D8" s="55"/>
      <c r="E8" s="55"/>
      <c r="F8" s="55"/>
      <c r="G8" s="55"/>
      <c r="H8" s="55"/>
      <c r="I8" s="55"/>
      <c r="J8" s="55"/>
      <c r="K8" s="55"/>
      <c r="L8" s="55"/>
      <c r="M8" s="55"/>
      <c r="N8" s="55"/>
      <c r="O8" s="55"/>
      <c r="P8" s="55"/>
      <c r="Q8" s="55"/>
      <c r="R8" s="55"/>
      <c r="S8" s="55"/>
    </row>
    <row r="9" spans="1:20">
      <c r="B9" s="55"/>
      <c r="C9" s="55"/>
      <c r="D9" s="55"/>
      <c r="E9" s="55"/>
      <c r="F9" s="55"/>
      <c r="G9" s="55"/>
      <c r="H9" s="55"/>
      <c r="I9" s="55"/>
      <c r="J9" s="55"/>
      <c r="K9" s="55"/>
      <c r="L9" s="55"/>
      <c r="M9" s="55"/>
      <c r="N9" s="55"/>
      <c r="O9" s="55"/>
      <c r="P9" s="55"/>
      <c r="Q9" s="55"/>
      <c r="R9" s="55"/>
      <c r="S9" s="55"/>
    </row>
    <row r="10" spans="1:20" ht="15.75">
      <c r="C10" s="21" t="s">
        <v>42</v>
      </c>
      <c r="D10" s="20"/>
      <c r="E10" s="20"/>
      <c r="F10" s="20"/>
      <c r="G10" s="20"/>
      <c r="H10" s="20"/>
      <c r="I10" s="20"/>
      <c r="J10" s="20"/>
      <c r="K10" s="20"/>
      <c r="L10" s="20"/>
      <c r="M10" s="20"/>
      <c r="N10" s="20"/>
      <c r="O10" s="20"/>
      <c r="P10" s="20"/>
      <c r="Q10" s="20"/>
      <c r="R10" s="20"/>
      <c r="S10" s="20"/>
      <c r="T10" s="20"/>
    </row>
    <row r="11" spans="1:20">
      <c r="C11" s="66" t="s">
        <v>41</v>
      </c>
      <c r="D11" s="66"/>
      <c r="E11" s="66"/>
      <c r="F11" s="66"/>
      <c r="G11" s="66"/>
      <c r="H11" s="66"/>
      <c r="I11" s="66"/>
      <c r="J11" s="66"/>
      <c r="K11" s="66"/>
      <c r="L11" s="66"/>
      <c r="M11" s="66"/>
      <c r="N11" s="66"/>
      <c r="O11" s="66"/>
      <c r="P11" s="66"/>
      <c r="Q11" s="66"/>
      <c r="R11" s="66"/>
      <c r="S11" s="66"/>
      <c r="T11" s="66"/>
    </row>
    <row r="12" spans="1:20">
      <c r="C12" s="66"/>
      <c r="D12" s="66"/>
      <c r="E12" s="66"/>
      <c r="F12" s="66"/>
      <c r="G12" s="66"/>
      <c r="H12" s="66"/>
      <c r="I12" s="66"/>
      <c r="J12" s="66"/>
      <c r="K12" s="66"/>
      <c r="L12" s="66"/>
      <c r="M12" s="66"/>
      <c r="N12" s="66"/>
      <c r="O12" s="66"/>
      <c r="P12" s="66"/>
      <c r="Q12" s="66"/>
      <c r="R12" s="66"/>
      <c r="S12" s="66"/>
      <c r="T12" s="66"/>
    </row>
    <row r="13" spans="1:20">
      <c r="C13" s="66"/>
      <c r="D13" s="66"/>
      <c r="E13" s="66"/>
      <c r="F13" s="66"/>
      <c r="G13" s="66"/>
      <c r="H13" s="66"/>
      <c r="I13" s="66"/>
      <c r="J13" s="66"/>
      <c r="K13" s="66"/>
      <c r="L13" s="66"/>
      <c r="M13" s="66"/>
      <c r="N13" s="66"/>
      <c r="O13" s="66"/>
      <c r="P13" s="66"/>
      <c r="Q13" s="66"/>
      <c r="R13" s="66"/>
      <c r="S13" s="66"/>
      <c r="T13" s="66"/>
    </row>
    <row r="14" spans="1:20">
      <c r="C14" s="66"/>
      <c r="D14" s="66"/>
      <c r="E14" s="66"/>
      <c r="F14" s="66"/>
      <c r="G14" s="66"/>
      <c r="H14" s="66"/>
      <c r="I14" s="66"/>
      <c r="J14" s="66"/>
      <c r="K14" s="66"/>
      <c r="L14" s="66"/>
      <c r="M14" s="66"/>
      <c r="N14" s="66"/>
      <c r="O14" s="66"/>
      <c r="P14" s="66"/>
      <c r="Q14" s="66"/>
      <c r="R14" s="66"/>
      <c r="S14" s="66"/>
      <c r="T14" s="66"/>
    </row>
    <row r="16" spans="1:20">
      <c r="E16" s="5" t="s">
        <v>5</v>
      </c>
      <c r="F16" s="5" t="s">
        <v>6</v>
      </c>
      <c r="G16" s="5" t="s">
        <v>7</v>
      </c>
      <c r="H16" s="5" t="s">
        <v>8</v>
      </c>
      <c r="I16" s="5" t="s">
        <v>9</v>
      </c>
      <c r="J16" s="5" t="s">
        <v>10</v>
      </c>
      <c r="K16" s="5" t="s">
        <v>11</v>
      </c>
      <c r="L16" s="5" t="s">
        <v>12</v>
      </c>
      <c r="M16" s="5" t="s">
        <v>13</v>
      </c>
      <c r="N16" s="5" t="s">
        <v>14</v>
      </c>
      <c r="O16" s="5" t="s">
        <v>15</v>
      </c>
      <c r="P16" s="5" t="s">
        <v>16</v>
      </c>
    </row>
    <row r="17" spans="2:20">
      <c r="B17" s="20" t="s">
        <v>1</v>
      </c>
      <c r="E17" s="8"/>
      <c r="F17" s="8"/>
      <c r="G17" s="8"/>
      <c r="H17" s="8"/>
      <c r="I17" s="8"/>
      <c r="J17" s="8"/>
      <c r="K17" s="8"/>
      <c r="L17" s="8"/>
      <c r="M17" s="8"/>
      <c r="N17" s="8"/>
      <c r="O17" s="8"/>
      <c r="P17" s="8"/>
    </row>
    <row r="18" spans="2:20">
      <c r="B18" s="20" t="s">
        <v>0</v>
      </c>
      <c r="E18" s="8"/>
      <c r="F18" s="8"/>
      <c r="G18" s="8"/>
      <c r="H18" s="8"/>
      <c r="I18" s="8"/>
      <c r="J18" s="8"/>
      <c r="K18" s="8"/>
      <c r="L18" s="8"/>
      <c r="M18" s="8"/>
      <c r="N18" s="8"/>
      <c r="O18" s="8"/>
      <c r="P18" s="8"/>
    </row>
    <row r="19" spans="2:20" ht="15" customHeight="1">
      <c r="B19" s="20" t="s">
        <v>2</v>
      </c>
      <c r="E19" s="8"/>
      <c r="F19" s="8"/>
      <c r="G19" s="8"/>
      <c r="H19" s="8"/>
      <c r="I19" s="8"/>
      <c r="J19" s="8"/>
      <c r="K19" s="8"/>
      <c r="L19" s="8"/>
      <c r="M19" s="8"/>
      <c r="N19" s="8"/>
      <c r="O19" s="8"/>
      <c r="P19" s="8"/>
      <c r="R19" s="67" t="s">
        <v>87</v>
      </c>
      <c r="S19" s="67"/>
      <c r="T19" s="67"/>
    </row>
    <row r="20" spans="2:20">
      <c r="B20" s="20" t="s">
        <v>3</v>
      </c>
      <c r="E20" s="26" t="str">
        <f>IF(E19*E18=0,"",E19*E18)</f>
        <v/>
      </c>
      <c r="F20" s="26" t="str">
        <f>IF(F19*F18=0,"",F19*F18)</f>
        <v/>
      </c>
      <c r="G20" s="26" t="str">
        <f t="shared" ref="G20:P20" si="0">IF(G19*G18=0,"",G19*G18)</f>
        <v/>
      </c>
      <c r="H20" s="26" t="str">
        <f t="shared" si="0"/>
        <v/>
      </c>
      <c r="I20" s="26" t="str">
        <f t="shared" si="0"/>
        <v/>
      </c>
      <c r="J20" s="26" t="str">
        <f t="shared" si="0"/>
        <v/>
      </c>
      <c r="K20" s="26" t="str">
        <f t="shared" si="0"/>
        <v/>
      </c>
      <c r="L20" s="26" t="str">
        <f t="shared" si="0"/>
        <v/>
      </c>
      <c r="M20" s="26" t="str">
        <f t="shared" si="0"/>
        <v/>
      </c>
      <c r="N20" s="26" t="str">
        <f t="shared" si="0"/>
        <v/>
      </c>
      <c r="O20" s="26" t="str">
        <f t="shared" si="0"/>
        <v/>
      </c>
      <c r="P20" s="26" t="str">
        <f t="shared" si="0"/>
        <v/>
      </c>
      <c r="R20" s="67"/>
      <c r="S20" s="67"/>
      <c r="T20" s="67"/>
    </row>
    <row r="21" spans="2:20">
      <c r="B21" s="20" t="s">
        <v>4</v>
      </c>
      <c r="E21" s="26" t="str">
        <f>IFERROR(E17/E20,"")</f>
        <v/>
      </c>
      <c r="F21" s="26" t="str">
        <f t="shared" ref="F21:P21" si="1">IFERROR(F17/F20,"")</f>
        <v/>
      </c>
      <c r="G21" s="26" t="str">
        <f t="shared" si="1"/>
        <v/>
      </c>
      <c r="H21" s="26" t="str">
        <f t="shared" si="1"/>
        <v/>
      </c>
      <c r="I21" s="26" t="str">
        <f t="shared" si="1"/>
        <v/>
      </c>
      <c r="J21" s="26" t="str">
        <f t="shared" si="1"/>
        <v/>
      </c>
      <c r="K21" s="26" t="str">
        <f t="shared" si="1"/>
        <v/>
      </c>
      <c r="L21" s="26" t="str">
        <f t="shared" si="1"/>
        <v/>
      </c>
      <c r="M21" s="26" t="str">
        <f t="shared" si="1"/>
        <v/>
      </c>
      <c r="N21" s="26" t="str">
        <f t="shared" si="1"/>
        <v/>
      </c>
      <c r="O21" s="26" t="str">
        <f t="shared" si="1"/>
        <v/>
      </c>
      <c r="P21" s="26" t="str">
        <f t="shared" si="1"/>
        <v/>
      </c>
      <c r="Q21" s="9"/>
      <c r="R21" s="67"/>
      <c r="S21" s="67"/>
      <c r="T21" s="67"/>
    </row>
    <row r="22" spans="2:20" ht="15.75" thickBot="1"/>
    <row r="23" spans="2:20">
      <c r="E23" s="56" t="s">
        <v>88</v>
      </c>
      <c r="F23" s="57"/>
      <c r="G23" s="57"/>
      <c r="H23" s="57"/>
      <c r="I23" s="57"/>
      <c r="J23" s="57"/>
      <c r="K23" s="57"/>
      <c r="L23" s="57"/>
      <c r="M23" s="57"/>
      <c r="N23" s="57"/>
      <c r="O23" s="57"/>
      <c r="P23" s="57"/>
      <c r="Q23" s="58"/>
    </row>
    <row r="24" spans="2:20">
      <c r="E24" s="59"/>
      <c r="F24" s="60"/>
      <c r="G24" s="60"/>
      <c r="H24" s="60"/>
      <c r="I24" s="60"/>
      <c r="J24" s="60"/>
      <c r="K24" s="60"/>
      <c r="L24" s="60"/>
      <c r="M24" s="60"/>
      <c r="N24" s="60"/>
      <c r="O24" s="60"/>
      <c r="P24" s="60"/>
      <c r="Q24" s="61"/>
    </row>
    <row r="25" spans="2:20">
      <c r="E25" s="59"/>
      <c r="F25" s="60"/>
      <c r="G25" s="60"/>
      <c r="H25" s="60"/>
      <c r="I25" s="60"/>
      <c r="J25" s="60"/>
      <c r="K25" s="60"/>
      <c r="L25" s="60"/>
      <c r="M25" s="60"/>
      <c r="N25" s="60"/>
      <c r="O25" s="60"/>
      <c r="P25" s="60"/>
      <c r="Q25" s="61"/>
    </row>
    <row r="26" spans="2:20" ht="15.75" thickBot="1">
      <c r="E26" s="62"/>
      <c r="F26" s="63"/>
      <c r="G26" s="63"/>
      <c r="H26" s="63"/>
      <c r="I26" s="63"/>
      <c r="J26" s="63"/>
      <c r="K26" s="63"/>
      <c r="L26" s="63"/>
      <c r="M26" s="63"/>
      <c r="N26" s="63"/>
      <c r="O26" s="63"/>
      <c r="P26" s="63"/>
      <c r="Q26" s="64"/>
    </row>
    <row r="28" spans="2:20" ht="15.75">
      <c r="D28" s="20"/>
      <c r="E28" s="20"/>
      <c r="F28" s="21" t="s">
        <v>19</v>
      </c>
      <c r="G28" s="20"/>
      <c r="H28" s="20"/>
      <c r="I28" s="20"/>
      <c r="J28" s="20"/>
      <c r="K28" s="20"/>
      <c r="L28" s="20"/>
      <c r="M28" s="20"/>
      <c r="N28" s="20"/>
      <c r="O28" s="20"/>
    </row>
    <row r="29" spans="2:20">
      <c r="D29" s="20"/>
      <c r="E29" s="20"/>
      <c r="F29" s="20"/>
      <c r="G29" s="20"/>
      <c r="H29" s="20"/>
      <c r="I29" s="20"/>
      <c r="J29" s="20" t="s">
        <v>17</v>
      </c>
      <c r="K29" s="20"/>
      <c r="L29" s="20"/>
      <c r="M29" s="20"/>
      <c r="N29" s="20"/>
      <c r="O29" s="20"/>
    </row>
    <row r="30" spans="2:20" ht="15.75" thickBot="1">
      <c r="D30" s="20"/>
      <c r="E30" s="20"/>
      <c r="F30" s="47">
        <v>1</v>
      </c>
      <c r="G30" s="47">
        <v>2</v>
      </c>
      <c r="H30" s="47">
        <v>3</v>
      </c>
      <c r="I30" s="47">
        <v>4</v>
      </c>
      <c r="J30" s="47">
        <v>5</v>
      </c>
      <c r="K30" s="47">
        <v>6</v>
      </c>
      <c r="L30" s="47">
        <v>7</v>
      </c>
      <c r="M30" s="47">
        <v>8</v>
      </c>
      <c r="N30" s="47">
        <v>9</v>
      </c>
      <c r="O30" s="47">
        <v>10</v>
      </c>
    </row>
    <row r="31" spans="2:20">
      <c r="D31" s="65" t="s">
        <v>18</v>
      </c>
      <c r="E31" s="20">
        <v>1</v>
      </c>
      <c r="F31" s="22">
        <v>1</v>
      </c>
      <c r="G31" s="23">
        <v>0.5</v>
      </c>
      <c r="H31" s="23">
        <v>0.33333333333333331</v>
      </c>
      <c r="I31" s="23">
        <v>0.25</v>
      </c>
      <c r="J31" s="23">
        <v>0.2</v>
      </c>
      <c r="K31" s="23">
        <v>0.16666666666666666</v>
      </c>
      <c r="L31" s="23">
        <v>0.14285714285714285</v>
      </c>
      <c r="M31" s="23">
        <v>0.125</v>
      </c>
      <c r="N31" s="23">
        <v>0.1111111111111111</v>
      </c>
      <c r="O31" s="24">
        <v>0.1</v>
      </c>
    </row>
    <row r="32" spans="2:20">
      <c r="D32" s="65"/>
      <c r="E32" s="20">
        <v>2</v>
      </c>
      <c r="F32" s="25">
        <v>2</v>
      </c>
      <c r="G32" s="26">
        <v>1</v>
      </c>
      <c r="H32" s="26">
        <v>0.66666666666666663</v>
      </c>
      <c r="I32" s="26">
        <v>0.5</v>
      </c>
      <c r="J32" s="26">
        <v>0.4</v>
      </c>
      <c r="K32" s="26">
        <v>0.33333333333333331</v>
      </c>
      <c r="L32" s="26">
        <v>0.2857142857142857</v>
      </c>
      <c r="M32" s="26">
        <v>0.25</v>
      </c>
      <c r="N32" s="26">
        <v>0.22222222222222221</v>
      </c>
      <c r="O32" s="27">
        <v>0.2</v>
      </c>
    </row>
    <row r="33" spans="2:20">
      <c r="D33" s="65"/>
      <c r="E33" s="20">
        <v>3</v>
      </c>
      <c r="F33" s="25">
        <v>3</v>
      </c>
      <c r="G33" s="26">
        <v>1.5</v>
      </c>
      <c r="H33" s="26">
        <v>1</v>
      </c>
      <c r="I33" s="26">
        <v>0.75</v>
      </c>
      <c r="J33" s="26">
        <v>0.6</v>
      </c>
      <c r="K33" s="26">
        <v>0.5</v>
      </c>
      <c r="L33" s="26">
        <v>0.42857142857142855</v>
      </c>
      <c r="M33" s="26">
        <v>0.375</v>
      </c>
      <c r="N33" s="26">
        <v>0.33333333333333331</v>
      </c>
      <c r="O33" s="27">
        <v>0.3</v>
      </c>
    </row>
    <row r="34" spans="2:20">
      <c r="D34" s="65"/>
      <c r="E34" s="20">
        <v>4</v>
      </c>
      <c r="F34" s="25">
        <v>4</v>
      </c>
      <c r="G34" s="26">
        <v>2</v>
      </c>
      <c r="H34" s="26">
        <v>1.3333333333333333</v>
      </c>
      <c r="I34" s="26">
        <v>1</v>
      </c>
      <c r="J34" s="26">
        <v>0.8</v>
      </c>
      <c r="K34" s="26">
        <v>0.66666666666666663</v>
      </c>
      <c r="L34" s="26">
        <v>0.5714285714285714</v>
      </c>
      <c r="M34" s="26">
        <v>0.5</v>
      </c>
      <c r="N34" s="26">
        <v>0.44444444444444442</v>
      </c>
      <c r="O34" s="27">
        <v>0.4</v>
      </c>
    </row>
    <row r="35" spans="2:20">
      <c r="D35" s="65"/>
      <c r="E35" s="20">
        <v>5</v>
      </c>
      <c r="F35" s="25">
        <v>5</v>
      </c>
      <c r="G35" s="26">
        <v>2.5</v>
      </c>
      <c r="H35" s="26">
        <v>1.6666666666666667</v>
      </c>
      <c r="I35" s="26">
        <v>1.25</v>
      </c>
      <c r="J35" s="26">
        <v>1</v>
      </c>
      <c r="K35" s="26">
        <v>0.83333333333333337</v>
      </c>
      <c r="L35" s="26">
        <v>0.71428571428571397</v>
      </c>
      <c r="M35" s="26">
        <v>0.625</v>
      </c>
      <c r="N35" s="26">
        <v>0.55555555555555558</v>
      </c>
      <c r="O35" s="27">
        <v>0.5</v>
      </c>
    </row>
    <row r="36" spans="2:20">
      <c r="D36" s="65"/>
      <c r="E36" s="20">
        <v>6</v>
      </c>
      <c r="F36" s="25">
        <v>6</v>
      </c>
      <c r="G36" s="26">
        <v>3</v>
      </c>
      <c r="H36" s="26">
        <v>2</v>
      </c>
      <c r="I36" s="26">
        <v>1.5</v>
      </c>
      <c r="J36" s="26">
        <v>1.2</v>
      </c>
      <c r="K36" s="26">
        <v>1</v>
      </c>
      <c r="L36" s="26">
        <v>0.85714285714285698</v>
      </c>
      <c r="M36" s="26">
        <v>0.75</v>
      </c>
      <c r="N36" s="26">
        <v>0.66666666666666663</v>
      </c>
      <c r="O36" s="27">
        <v>0.6</v>
      </c>
    </row>
    <row r="37" spans="2:20">
      <c r="D37" s="65"/>
      <c r="E37" s="20">
        <v>7</v>
      </c>
      <c r="F37" s="25">
        <v>7</v>
      </c>
      <c r="G37" s="26">
        <v>3.5</v>
      </c>
      <c r="H37" s="26">
        <v>2.3333333333333335</v>
      </c>
      <c r="I37" s="26">
        <v>1.75</v>
      </c>
      <c r="J37" s="26">
        <v>1.4</v>
      </c>
      <c r="K37" s="26">
        <v>1.1666666666666667</v>
      </c>
      <c r="L37" s="26">
        <v>1</v>
      </c>
      <c r="M37" s="26">
        <v>0.875</v>
      </c>
      <c r="N37" s="26">
        <v>0.77777777777777779</v>
      </c>
      <c r="O37" s="27">
        <v>0.7</v>
      </c>
    </row>
    <row r="38" spans="2:20">
      <c r="D38" s="65"/>
      <c r="E38" s="20">
        <v>8</v>
      </c>
      <c r="F38" s="25">
        <v>8</v>
      </c>
      <c r="G38" s="26">
        <v>4</v>
      </c>
      <c r="H38" s="26">
        <v>2.6666666666666665</v>
      </c>
      <c r="I38" s="26">
        <v>2</v>
      </c>
      <c r="J38" s="26">
        <v>1.6</v>
      </c>
      <c r="K38" s="26">
        <v>1.3333333333333333</v>
      </c>
      <c r="L38" s="26">
        <v>1.1428571428571428</v>
      </c>
      <c r="M38" s="26">
        <v>1</v>
      </c>
      <c r="N38" s="26">
        <v>0.88888888888888884</v>
      </c>
      <c r="O38" s="27">
        <v>0.8</v>
      </c>
    </row>
    <row r="39" spans="2:20">
      <c r="D39" s="65"/>
      <c r="E39" s="20">
        <v>9</v>
      </c>
      <c r="F39" s="25">
        <v>9</v>
      </c>
      <c r="G39" s="26">
        <v>4.5</v>
      </c>
      <c r="H39" s="26">
        <v>3</v>
      </c>
      <c r="I39" s="26">
        <v>2.25</v>
      </c>
      <c r="J39" s="26">
        <v>1.8</v>
      </c>
      <c r="K39" s="26">
        <v>1.5</v>
      </c>
      <c r="L39" s="26">
        <v>1.2857142857142858</v>
      </c>
      <c r="M39" s="26">
        <v>1.125</v>
      </c>
      <c r="N39" s="26">
        <v>1</v>
      </c>
      <c r="O39" s="27">
        <v>0.9</v>
      </c>
    </row>
    <row r="40" spans="2:20" ht="15.75" thickBot="1">
      <c r="D40" s="65"/>
      <c r="E40" s="20">
        <v>10</v>
      </c>
      <c r="F40" s="28">
        <v>10</v>
      </c>
      <c r="G40" s="29">
        <v>5</v>
      </c>
      <c r="H40" s="29">
        <v>3.3333333333333335</v>
      </c>
      <c r="I40" s="29">
        <v>2.5</v>
      </c>
      <c r="J40" s="29">
        <v>2</v>
      </c>
      <c r="K40" s="29">
        <v>1.6666666666666667</v>
      </c>
      <c r="L40" s="29">
        <v>1.4285714285714286</v>
      </c>
      <c r="M40" s="29">
        <v>1.25</v>
      </c>
      <c r="N40" s="29">
        <v>1.1111111111111112</v>
      </c>
      <c r="O40" s="30">
        <v>1</v>
      </c>
    </row>
    <row r="41" spans="2:20">
      <c r="D41" s="10"/>
      <c r="F41" s="19"/>
      <c r="G41" s="19"/>
      <c r="H41" s="19"/>
      <c r="I41" s="19"/>
      <c r="J41" s="19"/>
      <c r="K41" s="19"/>
      <c r="L41" s="19"/>
      <c r="M41" s="19"/>
      <c r="N41" s="19"/>
      <c r="O41" s="19"/>
    </row>
    <row r="42" spans="2:20">
      <c r="D42" s="10"/>
      <c r="F42" s="19"/>
      <c r="G42" s="19"/>
      <c r="H42" s="19"/>
      <c r="I42" s="19"/>
      <c r="J42" s="19"/>
      <c r="K42" s="19"/>
      <c r="L42" s="19"/>
      <c r="M42" s="19"/>
      <c r="N42" s="19"/>
      <c r="O42" s="19"/>
    </row>
    <row r="43" spans="2:20" ht="15.75">
      <c r="C43" s="21" t="s">
        <v>43</v>
      </c>
      <c r="D43" s="32"/>
      <c r="E43" s="20"/>
      <c r="F43" s="33"/>
      <c r="G43" s="33"/>
      <c r="H43" s="33"/>
      <c r="I43" s="33"/>
      <c r="J43" s="33"/>
      <c r="K43" s="33"/>
      <c r="L43" s="33"/>
      <c r="M43" s="33"/>
      <c r="N43" s="33"/>
      <c r="O43" s="33"/>
      <c r="P43" s="20"/>
      <c r="Q43" s="20"/>
      <c r="R43" s="20"/>
      <c r="S43" s="20"/>
      <c r="T43" s="20"/>
    </row>
    <row r="44" spans="2:20">
      <c r="C44" s="66" t="s">
        <v>56</v>
      </c>
      <c r="D44" s="66"/>
      <c r="E44" s="66"/>
      <c r="F44" s="66"/>
      <c r="G44" s="66"/>
      <c r="H44" s="66"/>
      <c r="I44" s="66"/>
      <c r="J44" s="66"/>
      <c r="K44" s="66"/>
      <c r="L44" s="66"/>
      <c r="M44" s="66"/>
      <c r="N44" s="66"/>
      <c r="O44" s="66"/>
      <c r="P44" s="66"/>
      <c r="Q44" s="66"/>
      <c r="R44" s="66"/>
      <c r="S44" s="66"/>
      <c r="T44" s="66"/>
    </row>
    <row r="45" spans="2:20">
      <c r="C45" s="66"/>
      <c r="D45" s="66"/>
      <c r="E45" s="66"/>
      <c r="F45" s="66"/>
      <c r="G45" s="66"/>
      <c r="H45" s="66"/>
      <c r="I45" s="66"/>
      <c r="J45" s="66"/>
      <c r="K45" s="66"/>
      <c r="L45" s="66"/>
      <c r="M45" s="66"/>
      <c r="N45" s="66"/>
      <c r="O45" s="66"/>
      <c r="P45" s="66"/>
      <c r="Q45" s="66"/>
      <c r="R45" s="66"/>
      <c r="S45" s="66"/>
      <c r="T45" s="66"/>
    </row>
    <row r="46" spans="2:20">
      <c r="C46" s="66"/>
      <c r="D46" s="66"/>
      <c r="E46" s="66"/>
      <c r="F46" s="66"/>
      <c r="G46" s="66"/>
      <c r="H46" s="66"/>
      <c r="I46" s="66"/>
      <c r="J46" s="66"/>
      <c r="K46" s="66"/>
      <c r="L46" s="66"/>
      <c r="M46" s="66"/>
      <c r="N46" s="66"/>
      <c r="O46" s="66"/>
      <c r="P46" s="66"/>
      <c r="Q46" s="66"/>
      <c r="R46" s="66"/>
      <c r="S46" s="66"/>
      <c r="T46" s="66"/>
    </row>
    <row r="47" spans="2:20">
      <c r="B47" s="11"/>
      <c r="C47" s="66"/>
      <c r="D47" s="66"/>
      <c r="E47" s="66"/>
      <c r="F47" s="66"/>
      <c r="G47" s="66"/>
      <c r="H47" s="66"/>
      <c r="I47" s="66"/>
      <c r="J47" s="66"/>
      <c r="K47" s="66"/>
      <c r="L47" s="66"/>
      <c r="M47" s="66"/>
      <c r="N47" s="66"/>
      <c r="O47" s="66"/>
      <c r="P47" s="66"/>
      <c r="Q47" s="66"/>
      <c r="R47" s="66"/>
      <c r="S47" s="66"/>
      <c r="T47" s="66"/>
    </row>
    <row r="48" spans="2:20">
      <c r="B48" s="11"/>
      <c r="C48" s="12"/>
      <c r="D48" s="12"/>
      <c r="E48" s="12"/>
      <c r="F48" s="12"/>
      <c r="G48" s="12"/>
      <c r="H48" s="12"/>
      <c r="I48" s="12"/>
      <c r="J48" s="12"/>
      <c r="K48" s="12"/>
      <c r="L48" s="12"/>
      <c r="M48" s="12"/>
      <c r="N48" s="12"/>
      <c r="O48" s="12"/>
      <c r="P48" s="12"/>
      <c r="Q48" s="12"/>
      <c r="R48" s="12"/>
      <c r="S48" s="12"/>
      <c r="T48" s="12"/>
    </row>
    <row r="49" spans="1:19" ht="15" customHeight="1">
      <c r="B49" s="34"/>
      <c r="C49" s="34"/>
      <c r="D49" s="34"/>
    </row>
    <row r="50" spans="1:19" ht="15.75" customHeight="1">
      <c r="B50" s="34"/>
      <c r="C50" s="34"/>
      <c r="D50" s="34"/>
      <c r="F50" s="2" t="s">
        <v>106</v>
      </c>
      <c r="G50"/>
      <c r="H50"/>
      <c r="I50"/>
      <c r="J50"/>
      <c r="K50"/>
      <c r="L50" s="1"/>
      <c r="M50"/>
      <c r="N50"/>
      <c r="O50" s="1"/>
      <c r="P50"/>
      <c r="Q50"/>
    </row>
    <row r="51" spans="1:19">
      <c r="C51" s="11"/>
      <c r="F51" s="45" t="s">
        <v>102</v>
      </c>
      <c r="G51" s="45" t="s">
        <v>103</v>
      </c>
      <c r="H51" s="45" t="s">
        <v>104</v>
      </c>
      <c r="I51" s="45" t="s">
        <v>105</v>
      </c>
      <c r="J51" s="45" t="s">
        <v>22</v>
      </c>
      <c r="K51" s="45" t="s">
        <v>23</v>
      </c>
      <c r="L51" s="45" t="s">
        <v>24</v>
      </c>
      <c r="M51" s="45" t="s">
        <v>25</v>
      </c>
      <c r="N51" s="45" t="s">
        <v>26</v>
      </c>
      <c r="O51" s="45" t="s">
        <v>27</v>
      </c>
      <c r="P51" s="45" t="s">
        <v>28</v>
      </c>
      <c r="Q51" s="45" t="s">
        <v>29</v>
      </c>
      <c r="R51" s="35" t="s">
        <v>31</v>
      </c>
      <c r="S51" s="54" t="s">
        <v>83</v>
      </c>
    </row>
    <row r="52" spans="1:19">
      <c r="A52" s="52" t="s">
        <v>20</v>
      </c>
      <c r="B52" s="52"/>
      <c r="C52" s="52"/>
      <c r="D52" s="52"/>
      <c r="E52" s="53"/>
      <c r="F52" s="8"/>
      <c r="G52" s="8"/>
      <c r="H52" s="8"/>
      <c r="I52" s="8"/>
      <c r="J52" s="8"/>
      <c r="K52" s="8"/>
      <c r="L52" s="8"/>
      <c r="M52" s="8"/>
      <c r="N52" s="8"/>
      <c r="O52" s="8"/>
      <c r="P52" s="8"/>
      <c r="Q52" s="8"/>
      <c r="R52" s="48">
        <f>SUM(F52:Q52)</f>
        <v>0</v>
      </c>
      <c r="S52" s="54"/>
    </row>
    <row r="53" spans="1:19">
      <c r="A53" s="52" t="s">
        <v>32</v>
      </c>
      <c r="B53" s="52"/>
      <c r="C53" s="52"/>
      <c r="D53" s="52"/>
      <c r="E53" s="53"/>
      <c r="F53" s="8"/>
      <c r="G53" s="8"/>
      <c r="H53" s="8"/>
      <c r="I53" s="8"/>
      <c r="J53" s="8"/>
      <c r="K53" s="8"/>
      <c r="L53" s="8"/>
      <c r="M53" s="8"/>
      <c r="N53" s="8"/>
      <c r="O53" s="8"/>
      <c r="P53" s="8"/>
      <c r="Q53" s="8"/>
      <c r="R53" s="15"/>
      <c r="S53" s="54"/>
    </row>
    <row r="54" spans="1:19">
      <c r="A54" s="20"/>
      <c r="B54" s="20" t="s">
        <v>65</v>
      </c>
      <c r="C54" s="20"/>
      <c r="D54" s="20"/>
      <c r="E54" s="20"/>
      <c r="F54" s="8"/>
      <c r="G54" s="8"/>
      <c r="H54" s="8"/>
      <c r="I54" s="8"/>
      <c r="J54" s="8"/>
      <c r="K54" s="8"/>
      <c r="L54" s="8"/>
      <c r="M54" s="8"/>
      <c r="N54" s="8"/>
      <c r="O54" s="8"/>
      <c r="P54" s="8"/>
      <c r="Q54" s="8"/>
      <c r="R54" s="15"/>
      <c r="S54" s="54"/>
    </row>
    <row r="55" spans="1:19">
      <c r="A55" s="52" t="s">
        <v>80</v>
      </c>
      <c r="B55" s="52"/>
      <c r="C55" s="52"/>
      <c r="D55" s="52"/>
      <c r="E55" s="53"/>
      <c r="F55" s="49" t="str">
        <f>IFERROR((F52/F53)*F54,"")</f>
        <v/>
      </c>
      <c r="G55" s="49" t="str">
        <f t="shared" ref="G55:Q55" si="2">IFERROR((G52/G53)*G54,"")</f>
        <v/>
      </c>
      <c r="H55" s="49" t="str">
        <f t="shared" si="2"/>
        <v/>
      </c>
      <c r="I55" s="49" t="str">
        <f t="shared" si="2"/>
        <v/>
      </c>
      <c r="J55" s="49" t="str">
        <f t="shared" si="2"/>
        <v/>
      </c>
      <c r="K55" s="49" t="str">
        <f t="shared" si="2"/>
        <v/>
      </c>
      <c r="L55" s="49" t="str">
        <f t="shared" si="2"/>
        <v/>
      </c>
      <c r="M55" s="49" t="str">
        <f t="shared" si="2"/>
        <v/>
      </c>
      <c r="N55" s="49" t="str">
        <f t="shared" si="2"/>
        <v/>
      </c>
      <c r="O55" s="49" t="str">
        <f t="shared" si="2"/>
        <v/>
      </c>
      <c r="P55" s="49" t="str">
        <f t="shared" si="2"/>
        <v/>
      </c>
      <c r="Q55" s="49" t="str">
        <f t="shared" si="2"/>
        <v/>
      </c>
      <c r="R55" s="50">
        <f t="shared" ref="R55:R59" si="3">SUM(F55:Q55)</f>
        <v>0</v>
      </c>
      <c r="S55" s="36">
        <f>ROUNDUP(R55,0)</f>
        <v>0</v>
      </c>
    </row>
    <row r="56" spans="1:19">
      <c r="A56" s="52" t="s">
        <v>21</v>
      </c>
      <c r="B56" s="52"/>
      <c r="C56" s="52"/>
      <c r="D56" s="52"/>
      <c r="E56" s="53"/>
      <c r="F56" s="26" t="str">
        <f>IFERROR(ROUNDUP(F55,0),"")</f>
        <v/>
      </c>
      <c r="G56" s="26" t="str">
        <f t="shared" ref="G56:Q56" si="4">IFERROR(ROUNDUP(G55,0),"")</f>
        <v/>
      </c>
      <c r="H56" s="26" t="str">
        <f t="shared" si="4"/>
        <v/>
      </c>
      <c r="I56" s="26" t="str">
        <f t="shared" si="4"/>
        <v/>
      </c>
      <c r="J56" s="26" t="str">
        <f t="shared" si="4"/>
        <v/>
      </c>
      <c r="K56" s="26" t="str">
        <f t="shared" si="4"/>
        <v/>
      </c>
      <c r="L56" s="26" t="str">
        <f t="shared" si="4"/>
        <v/>
      </c>
      <c r="M56" s="26" t="str">
        <f t="shared" si="4"/>
        <v/>
      </c>
      <c r="N56" s="26" t="str">
        <f t="shared" si="4"/>
        <v/>
      </c>
      <c r="O56" s="26" t="str">
        <f t="shared" si="4"/>
        <v/>
      </c>
      <c r="P56" s="26" t="str">
        <f t="shared" si="4"/>
        <v/>
      </c>
      <c r="Q56" s="26" t="str">
        <f t="shared" si="4"/>
        <v/>
      </c>
      <c r="R56" s="50">
        <f t="shared" si="3"/>
        <v>0</v>
      </c>
      <c r="S56" s="37"/>
    </row>
    <row r="57" spans="1:19">
      <c r="A57" s="52" t="s">
        <v>94</v>
      </c>
      <c r="B57" s="52"/>
      <c r="C57" s="52"/>
      <c r="D57" s="52"/>
      <c r="E57" s="53"/>
      <c r="F57" s="8"/>
      <c r="G57" s="8"/>
      <c r="H57" s="8"/>
      <c r="I57" s="8"/>
      <c r="J57" s="8"/>
      <c r="K57" s="8"/>
      <c r="L57" s="8"/>
      <c r="M57" s="8"/>
      <c r="N57" s="8"/>
      <c r="O57" s="8"/>
      <c r="P57" s="8"/>
      <c r="Q57" s="8"/>
      <c r="R57" s="11"/>
      <c r="S57" s="37"/>
    </row>
    <row r="58" spans="1:19">
      <c r="A58" s="52" t="s">
        <v>81</v>
      </c>
      <c r="B58" s="52"/>
      <c r="C58" s="52"/>
      <c r="D58" s="52"/>
      <c r="E58" s="53"/>
      <c r="F58" s="26" t="str">
        <f>IFERROR(F55/F57,"")</f>
        <v/>
      </c>
      <c r="G58" s="26" t="str">
        <f>IFERROR(G55/G57,"")</f>
        <v/>
      </c>
      <c r="H58" s="26" t="str">
        <f t="shared" ref="H58:Q58" si="5">IFERROR(H55/H57,"")</f>
        <v/>
      </c>
      <c r="I58" s="26" t="str">
        <f t="shared" si="5"/>
        <v/>
      </c>
      <c r="J58" s="26" t="str">
        <f t="shared" si="5"/>
        <v/>
      </c>
      <c r="K58" s="26" t="str">
        <f t="shared" si="5"/>
        <v/>
      </c>
      <c r="L58" s="26" t="str">
        <f t="shared" si="5"/>
        <v/>
      </c>
      <c r="M58" s="26" t="str">
        <f t="shared" si="5"/>
        <v/>
      </c>
      <c r="N58" s="26" t="str">
        <f t="shared" si="5"/>
        <v/>
      </c>
      <c r="O58" s="26" t="str">
        <f t="shared" si="5"/>
        <v/>
      </c>
      <c r="P58" s="26" t="str">
        <f t="shared" si="5"/>
        <v/>
      </c>
      <c r="Q58" s="26" t="str">
        <f t="shared" si="5"/>
        <v/>
      </c>
      <c r="R58" s="36">
        <f t="shared" si="3"/>
        <v>0</v>
      </c>
      <c r="S58" s="36">
        <f>ROUNDUP(R58,0)</f>
        <v>0</v>
      </c>
    </row>
    <row r="59" spans="1:19">
      <c r="A59" s="52" t="s">
        <v>82</v>
      </c>
      <c r="B59" s="52"/>
      <c r="C59" s="52"/>
      <c r="D59" s="52"/>
      <c r="E59" s="53"/>
      <c r="F59" s="26" t="str">
        <f>IFERROR(ROUNDUP(F58,0),"")</f>
        <v/>
      </c>
      <c r="G59" s="26" t="str">
        <f t="shared" ref="G59:Q59" si="6">IFERROR(ROUNDUP(G58,0),"")</f>
        <v/>
      </c>
      <c r="H59" s="26" t="str">
        <f t="shared" si="6"/>
        <v/>
      </c>
      <c r="I59" s="26" t="str">
        <f t="shared" si="6"/>
        <v/>
      </c>
      <c r="J59" s="26" t="str">
        <f t="shared" si="6"/>
        <v/>
      </c>
      <c r="K59" s="26" t="str">
        <f t="shared" si="6"/>
        <v/>
      </c>
      <c r="L59" s="26" t="str">
        <f t="shared" si="6"/>
        <v/>
      </c>
      <c r="M59" s="26" t="str">
        <f t="shared" si="6"/>
        <v/>
      </c>
      <c r="N59" s="26" t="str">
        <f t="shared" si="6"/>
        <v/>
      </c>
      <c r="O59" s="26" t="str">
        <f t="shared" si="6"/>
        <v/>
      </c>
      <c r="P59" s="26" t="str">
        <f t="shared" si="6"/>
        <v/>
      </c>
      <c r="Q59" s="26" t="str">
        <f t="shared" si="6"/>
        <v/>
      </c>
      <c r="R59" s="36">
        <f t="shared" si="3"/>
        <v>0</v>
      </c>
      <c r="S59"/>
    </row>
    <row r="60" spans="1:19">
      <c r="A60" s="68" t="s">
        <v>96</v>
      </c>
      <c r="B60" s="68"/>
      <c r="C60" s="68"/>
      <c r="D60" s="68"/>
      <c r="E60" s="69"/>
      <c r="F60" s="26" t="str">
        <f>IF(F57*F53=0,"",F57*F53)</f>
        <v/>
      </c>
      <c r="G60" s="26" t="str">
        <f t="shared" ref="G60:Q60" si="7">IF(G57*G53=0,"",G57*G53)</f>
        <v/>
      </c>
      <c r="H60" s="26" t="str">
        <f t="shared" si="7"/>
        <v/>
      </c>
      <c r="I60" s="26" t="str">
        <f t="shared" si="7"/>
        <v/>
      </c>
      <c r="J60" s="26" t="str">
        <f t="shared" si="7"/>
        <v/>
      </c>
      <c r="K60" s="26" t="str">
        <f t="shared" si="7"/>
        <v/>
      </c>
      <c r="L60" s="26" t="str">
        <f t="shared" si="7"/>
        <v/>
      </c>
      <c r="M60" s="26" t="str">
        <f t="shared" si="7"/>
        <v/>
      </c>
      <c r="N60" s="26" t="str">
        <f t="shared" si="7"/>
        <v/>
      </c>
      <c r="O60" s="26" t="str">
        <f t="shared" si="7"/>
        <v/>
      </c>
      <c r="P60" s="26" t="str">
        <f t="shared" si="7"/>
        <v/>
      </c>
      <c r="Q60" s="26" t="str">
        <f t="shared" si="7"/>
        <v/>
      </c>
      <c r="R60"/>
    </row>
    <row r="61" spans="1:19" ht="15" customHeight="1">
      <c r="B61" s="13"/>
      <c r="C61" s="13"/>
      <c r="D61" s="13"/>
    </row>
    <row r="62" spans="1:19" ht="15.75">
      <c r="B62" s="13"/>
      <c r="C62" s="13"/>
      <c r="D62" s="13"/>
      <c r="F62" s="6" t="s">
        <v>107</v>
      </c>
      <c r="L62" s="13"/>
      <c r="O62" s="13"/>
    </row>
    <row r="63" spans="1:19" ht="15" customHeight="1">
      <c r="C63" s="11"/>
      <c r="F63" s="15" t="s">
        <v>44</v>
      </c>
      <c r="G63" s="15" t="s">
        <v>45</v>
      </c>
      <c r="H63" s="15" t="s">
        <v>46</v>
      </c>
      <c r="I63" s="15" t="s">
        <v>47</v>
      </c>
      <c r="J63" s="15" t="s">
        <v>48</v>
      </c>
      <c r="K63" s="15" t="s">
        <v>49</v>
      </c>
      <c r="L63" s="15" t="s">
        <v>50</v>
      </c>
      <c r="M63" s="15" t="s">
        <v>51</v>
      </c>
      <c r="N63" s="15" t="s">
        <v>52</v>
      </c>
      <c r="O63" s="15" t="s">
        <v>53</v>
      </c>
      <c r="P63" s="15" t="s">
        <v>54</v>
      </c>
      <c r="Q63" s="15" t="s">
        <v>55</v>
      </c>
      <c r="R63" s="14" t="s">
        <v>31</v>
      </c>
      <c r="S63" s="54" t="s">
        <v>83</v>
      </c>
    </row>
    <row r="64" spans="1:19">
      <c r="A64" s="52" t="s">
        <v>20</v>
      </c>
      <c r="B64" s="52"/>
      <c r="C64" s="52"/>
      <c r="D64" s="52"/>
      <c r="E64" s="53"/>
      <c r="F64" s="8"/>
      <c r="G64" s="8"/>
      <c r="H64" s="8"/>
      <c r="I64" s="8"/>
      <c r="J64" s="8"/>
      <c r="K64" s="8"/>
      <c r="L64" s="8"/>
      <c r="M64" s="8"/>
      <c r="N64" s="8"/>
      <c r="O64" s="8"/>
      <c r="P64" s="8"/>
      <c r="Q64" s="8"/>
      <c r="R64" s="48">
        <f>SUM(F64:Q64)</f>
        <v>0</v>
      </c>
      <c r="S64" s="54"/>
    </row>
    <row r="65" spans="1:19">
      <c r="A65" s="52" t="s">
        <v>32</v>
      </c>
      <c r="B65" s="52"/>
      <c r="C65" s="52"/>
      <c r="D65" s="52"/>
      <c r="E65" s="53"/>
      <c r="F65" s="8"/>
      <c r="G65" s="8"/>
      <c r="H65" s="8"/>
      <c r="I65" s="8"/>
      <c r="J65" s="8"/>
      <c r="K65" s="8"/>
      <c r="L65" s="8"/>
      <c r="M65" s="8"/>
      <c r="N65" s="8"/>
      <c r="O65" s="8"/>
      <c r="P65" s="8"/>
      <c r="Q65" s="8"/>
      <c r="R65" s="15"/>
      <c r="S65" s="54"/>
    </row>
    <row r="66" spans="1:19">
      <c r="A66" s="20"/>
      <c r="B66" s="20" t="s">
        <v>65</v>
      </c>
      <c r="C66" s="20"/>
      <c r="D66" s="20"/>
      <c r="E66" s="20"/>
      <c r="F66" s="8"/>
      <c r="G66" s="8"/>
      <c r="H66" s="8"/>
      <c r="I66" s="8"/>
      <c r="J66" s="8"/>
      <c r="K66" s="8"/>
      <c r="L66" s="8"/>
      <c r="M66" s="8"/>
      <c r="N66" s="8"/>
      <c r="O66" s="8"/>
      <c r="P66" s="8"/>
      <c r="Q66" s="8"/>
      <c r="R66" s="15"/>
      <c r="S66" s="54"/>
    </row>
    <row r="67" spans="1:19">
      <c r="A67" s="52" t="s">
        <v>80</v>
      </c>
      <c r="B67" s="52"/>
      <c r="C67" s="52"/>
      <c r="D67" s="52"/>
      <c r="E67" s="53"/>
      <c r="F67" s="49" t="str">
        <f>IFERROR((F64/F65)*F66,"")</f>
        <v/>
      </c>
      <c r="G67" s="49" t="str">
        <f t="shared" ref="G67:Q67" si="8">IFERROR((G64/G65)*G66,"")</f>
        <v/>
      </c>
      <c r="H67" s="49" t="str">
        <f t="shared" si="8"/>
        <v/>
      </c>
      <c r="I67" s="49" t="str">
        <f t="shared" si="8"/>
        <v/>
      </c>
      <c r="J67" s="49" t="str">
        <f t="shared" si="8"/>
        <v/>
      </c>
      <c r="K67" s="49" t="str">
        <f t="shared" si="8"/>
        <v/>
      </c>
      <c r="L67" s="49" t="str">
        <f t="shared" si="8"/>
        <v/>
      </c>
      <c r="M67" s="49" t="str">
        <f t="shared" si="8"/>
        <v/>
      </c>
      <c r="N67" s="49" t="str">
        <f t="shared" si="8"/>
        <v/>
      </c>
      <c r="O67" s="49" t="str">
        <f t="shared" si="8"/>
        <v/>
      </c>
      <c r="P67" s="49" t="str">
        <f t="shared" si="8"/>
        <v/>
      </c>
      <c r="Q67" s="49" t="str">
        <f t="shared" si="8"/>
        <v/>
      </c>
      <c r="R67" s="50">
        <f t="shared" ref="R67:R71" si="9">SUM(F67:Q67)</f>
        <v>0</v>
      </c>
      <c r="S67" s="36">
        <f>ROUNDUP(R67,0)</f>
        <v>0</v>
      </c>
    </row>
    <row r="68" spans="1:19">
      <c r="A68" s="52" t="s">
        <v>21</v>
      </c>
      <c r="B68" s="52"/>
      <c r="C68" s="52"/>
      <c r="D68" s="52"/>
      <c r="E68" s="53"/>
      <c r="F68" s="26" t="str">
        <f>IFERROR(ROUNDUP(F67,0),"")</f>
        <v/>
      </c>
      <c r="G68" s="26" t="str">
        <f t="shared" ref="G68:Q68" si="10">IFERROR(ROUNDUP(G67,0),"")</f>
        <v/>
      </c>
      <c r="H68" s="26" t="str">
        <f t="shared" si="10"/>
        <v/>
      </c>
      <c r="I68" s="26" t="str">
        <f t="shared" si="10"/>
        <v/>
      </c>
      <c r="J68" s="26" t="str">
        <f t="shared" si="10"/>
        <v/>
      </c>
      <c r="K68" s="26" t="str">
        <f t="shared" si="10"/>
        <v/>
      </c>
      <c r="L68" s="26" t="str">
        <f t="shared" si="10"/>
        <v/>
      </c>
      <c r="M68" s="26" t="str">
        <f t="shared" si="10"/>
        <v/>
      </c>
      <c r="N68" s="26" t="str">
        <f t="shared" si="10"/>
        <v/>
      </c>
      <c r="O68" s="26" t="str">
        <f t="shared" si="10"/>
        <v/>
      </c>
      <c r="P68" s="26" t="str">
        <f t="shared" si="10"/>
        <v/>
      </c>
      <c r="Q68" s="26" t="str">
        <f t="shared" si="10"/>
        <v/>
      </c>
      <c r="R68" s="50">
        <f t="shared" si="9"/>
        <v>0</v>
      </c>
      <c r="S68" s="37"/>
    </row>
    <row r="69" spans="1:19">
      <c r="A69" s="52" t="s">
        <v>94</v>
      </c>
      <c r="B69" s="52"/>
      <c r="C69" s="52"/>
      <c r="D69" s="52"/>
      <c r="E69" s="53"/>
      <c r="F69" s="8"/>
      <c r="G69" s="8"/>
      <c r="H69" s="8"/>
      <c r="I69" s="8"/>
      <c r="J69" s="8"/>
      <c r="K69" s="8"/>
      <c r="L69" s="8"/>
      <c r="M69" s="8"/>
      <c r="N69" s="8"/>
      <c r="O69" s="8"/>
      <c r="P69" s="8"/>
      <c r="Q69" s="8"/>
      <c r="R69" s="11"/>
      <c r="S69" s="37"/>
    </row>
    <row r="70" spans="1:19">
      <c r="A70" s="52" t="s">
        <v>81</v>
      </c>
      <c r="B70" s="52"/>
      <c r="C70" s="52"/>
      <c r="D70" s="52"/>
      <c r="E70" s="53"/>
      <c r="F70" s="26" t="str">
        <f>IFERROR(F67/F69,"")</f>
        <v/>
      </c>
      <c r="G70" s="26" t="str">
        <f t="shared" ref="G70:Q70" si="11">IFERROR(G67/G69,"")</f>
        <v/>
      </c>
      <c r="H70" s="26" t="str">
        <f t="shared" si="11"/>
        <v/>
      </c>
      <c r="I70" s="26" t="str">
        <f t="shared" si="11"/>
        <v/>
      </c>
      <c r="J70" s="26" t="str">
        <f t="shared" si="11"/>
        <v/>
      </c>
      <c r="K70" s="26" t="str">
        <f t="shared" si="11"/>
        <v/>
      </c>
      <c r="L70" s="26" t="str">
        <f t="shared" si="11"/>
        <v/>
      </c>
      <c r="M70" s="26" t="str">
        <f t="shared" si="11"/>
        <v/>
      </c>
      <c r="N70" s="26" t="str">
        <f t="shared" si="11"/>
        <v/>
      </c>
      <c r="O70" s="26" t="str">
        <f t="shared" si="11"/>
        <v/>
      </c>
      <c r="P70" s="26" t="str">
        <f t="shared" si="11"/>
        <v/>
      </c>
      <c r="Q70" s="26" t="str">
        <f t="shared" si="11"/>
        <v/>
      </c>
      <c r="R70" s="36">
        <f t="shared" si="9"/>
        <v>0</v>
      </c>
      <c r="S70" s="36">
        <f>ROUNDUP(R70,0)</f>
        <v>0</v>
      </c>
    </row>
    <row r="71" spans="1:19">
      <c r="A71" s="52" t="s">
        <v>82</v>
      </c>
      <c r="B71" s="52"/>
      <c r="C71" s="52"/>
      <c r="D71" s="52"/>
      <c r="E71" s="53"/>
      <c r="F71" s="26" t="str">
        <f>IFERROR(ROUNDUP(F70,0),"")</f>
        <v/>
      </c>
      <c r="G71" s="26" t="str">
        <f t="shared" ref="G71:Q71" si="12">IFERROR(ROUNDUP(G70,0),"")</f>
        <v/>
      </c>
      <c r="H71" s="26" t="str">
        <f t="shared" si="12"/>
        <v/>
      </c>
      <c r="I71" s="26" t="str">
        <f t="shared" si="12"/>
        <v/>
      </c>
      <c r="J71" s="26" t="str">
        <f t="shared" si="12"/>
        <v/>
      </c>
      <c r="K71" s="26" t="str">
        <f t="shared" si="12"/>
        <v/>
      </c>
      <c r="L71" s="26" t="str">
        <f t="shared" si="12"/>
        <v/>
      </c>
      <c r="M71" s="26" t="str">
        <f t="shared" si="12"/>
        <v/>
      </c>
      <c r="N71" s="26" t="str">
        <f t="shared" si="12"/>
        <v/>
      </c>
      <c r="O71" s="26" t="str">
        <f t="shared" si="12"/>
        <v/>
      </c>
      <c r="P71" s="26" t="str">
        <f t="shared" si="12"/>
        <v/>
      </c>
      <c r="Q71" s="26" t="str">
        <f t="shared" si="12"/>
        <v/>
      </c>
      <c r="R71" s="36">
        <f t="shared" si="9"/>
        <v>0</v>
      </c>
      <c r="S71" s="20"/>
    </row>
    <row r="72" spans="1:19">
      <c r="A72" s="68" t="s">
        <v>96</v>
      </c>
      <c r="B72" s="68"/>
      <c r="C72" s="68"/>
      <c r="D72" s="68"/>
      <c r="E72" s="69"/>
      <c r="F72" s="26" t="str">
        <f>IF(F69*F65=0,"",F69*F65)</f>
        <v/>
      </c>
      <c r="G72" s="26" t="str">
        <f t="shared" ref="G72:Q72" si="13">IF(G69*G65=0,"",G69*G65)</f>
        <v/>
      </c>
      <c r="H72" s="26" t="str">
        <f t="shared" si="13"/>
        <v/>
      </c>
      <c r="I72" s="26" t="str">
        <f t="shared" si="13"/>
        <v/>
      </c>
      <c r="J72" s="26" t="str">
        <f t="shared" si="13"/>
        <v/>
      </c>
      <c r="K72" s="26" t="str">
        <f t="shared" si="13"/>
        <v/>
      </c>
      <c r="L72" s="26" t="str">
        <f t="shared" si="13"/>
        <v/>
      </c>
      <c r="M72" s="26" t="str">
        <f t="shared" si="13"/>
        <v/>
      </c>
      <c r="N72" s="26" t="str">
        <f t="shared" si="13"/>
        <v/>
      </c>
      <c r="O72" s="26" t="str">
        <f t="shared" si="13"/>
        <v/>
      </c>
      <c r="P72" s="26" t="str">
        <f t="shared" si="13"/>
        <v/>
      </c>
      <c r="Q72" s="26" t="str">
        <f t="shared" si="13"/>
        <v/>
      </c>
    </row>
    <row r="73" spans="1:19" ht="15" customHeight="1" thickBot="1">
      <c r="A73"/>
      <c r="B73"/>
      <c r="C73"/>
      <c r="D73"/>
      <c r="E73"/>
      <c r="F73"/>
      <c r="G73"/>
      <c r="H73"/>
      <c r="I73"/>
      <c r="J73"/>
      <c r="K73"/>
      <c r="L73"/>
      <c r="M73" s="20"/>
      <c r="N73"/>
      <c r="O73"/>
      <c r="P73"/>
      <c r="Q73" s="71" t="s">
        <v>79</v>
      </c>
      <c r="R73" s="71"/>
      <c r="S73" s="71"/>
    </row>
    <row r="74" spans="1:19" ht="15.75" thickBot="1">
      <c r="B74" s="13"/>
      <c r="C74" s="13"/>
      <c r="D74" s="13"/>
      <c r="E74" s="13"/>
      <c r="F74" s="13"/>
      <c r="G74" s="13"/>
      <c r="H74" s="13"/>
      <c r="M74" s="52" t="s">
        <v>95</v>
      </c>
      <c r="N74" s="52"/>
      <c r="O74" s="52"/>
      <c r="P74" s="52"/>
      <c r="Q74" s="70"/>
      <c r="R74" s="51">
        <f>R64+R52</f>
        <v>0</v>
      </c>
    </row>
    <row r="75" spans="1:19">
      <c r="B75" s="72" t="s">
        <v>33</v>
      </c>
      <c r="C75" s="73"/>
      <c r="D75" s="73"/>
      <c r="E75" s="73"/>
      <c r="F75" s="73"/>
      <c r="G75" s="73"/>
      <c r="H75" s="73"/>
      <c r="I75" s="74"/>
      <c r="J75" s="18"/>
      <c r="M75" s="52" t="s">
        <v>30</v>
      </c>
      <c r="N75" s="52"/>
      <c r="O75" s="52"/>
      <c r="P75" s="52"/>
      <c r="Q75" s="70"/>
      <c r="R75" s="38">
        <f>R55+R67</f>
        <v>0</v>
      </c>
      <c r="S75" s="20"/>
    </row>
    <row r="76" spans="1:19">
      <c r="B76" s="75"/>
      <c r="C76" s="76"/>
      <c r="D76" s="76"/>
      <c r="E76" s="76"/>
      <c r="F76" s="76"/>
      <c r="G76" s="76"/>
      <c r="H76" s="76"/>
      <c r="I76" s="77"/>
      <c r="J76" s="18"/>
      <c r="M76" s="52" t="s">
        <v>21</v>
      </c>
      <c r="N76" s="52"/>
      <c r="O76" s="52"/>
      <c r="P76" s="52"/>
      <c r="Q76" s="70"/>
      <c r="R76" s="38">
        <f>R56+R68</f>
        <v>0</v>
      </c>
      <c r="S76" s="20"/>
    </row>
    <row r="77" spans="1:19">
      <c r="B77" s="75"/>
      <c r="C77" s="76"/>
      <c r="D77" s="76"/>
      <c r="E77" s="76"/>
      <c r="F77" s="76"/>
      <c r="G77" s="76"/>
      <c r="H77" s="76"/>
      <c r="I77" s="77"/>
      <c r="J77" s="18"/>
      <c r="M77" s="52" t="s">
        <v>66</v>
      </c>
      <c r="N77" s="52"/>
      <c r="O77" s="52"/>
      <c r="P77" s="52"/>
      <c r="Q77" s="70"/>
      <c r="R77" s="38">
        <f>R58+R70</f>
        <v>0</v>
      </c>
      <c r="S77" s="20"/>
    </row>
    <row r="78" spans="1:19" ht="15.75" thickBot="1">
      <c r="B78" s="78"/>
      <c r="C78" s="79"/>
      <c r="D78" s="79"/>
      <c r="E78" s="79"/>
      <c r="F78" s="79"/>
      <c r="G78" s="79"/>
      <c r="H78" s="79"/>
      <c r="I78" s="80"/>
      <c r="J78" s="18"/>
      <c r="M78" s="52" t="s">
        <v>68</v>
      </c>
      <c r="N78" s="52"/>
      <c r="O78" s="52"/>
      <c r="P78" s="52"/>
      <c r="Q78" s="70"/>
      <c r="R78" s="39">
        <f>R59+R71</f>
        <v>0</v>
      </c>
      <c r="S78" s="20"/>
    </row>
    <row r="79" spans="1:19">
      <c r="B79" s="18"/>
      <c r="C79" s="18"/>
      <c r="D79" s="18"/>
      <c r="E79" s="18"/>
      <c r="F79" s="18"/>
      <c r="G79" s="18"/>
      <c r="H79" s="18"/>
      <c r="I79" s="18"/>
      <c r="J79" s="18"/>
    </row>
    <row r="80" spans="1:19">
      <c r="B80" s="18"/>
      <c r="C80" s="18"/>
      <c r="D80" s="18"/>
      <c r="E80" s="18"/>
      <c r="F80" s="18"/>
      <c r="G80" s="18"/>
      <c r="H80" s="18"/>
      <c r="I80" s="18"/>
      <c r="J80" s="18"/>
    </row>
    <row r="81" spans="2:10">
      <c r="B81" s="18"/>
      <c r="C81" s="18"/>
      <c r="D81" s="18"/>
      <c r="E81" s="18"/>
      <c r="F81" s="18"/>
      <c r="G81" s="18"/>
      <c r="H81" s="18"/>
      <c r="I81" s="18"/>
      <c r="J81" s="18"/>
    </row>
    <row r="82" spans="2:10">
      <c r="B82" s="18"/>
      <c r="C82" s="18"/>
      <c r="D82" s="18"/>
      <c r="E82" s="18"/>
      <c r="F82" s="18"/>
      <c r="G82" s="18"/>
      <c r="H82" s="18"/>
      <c r="I82" s="18"/>
      <c r="J82" s="18"/>
    </row>
  </sheetData>
  <sheetProtection password="FAB2" sheet="1" objects="1" scenarios="1" formatCells="0" formatColumns="0" formatRows="0"/>
  <mergeCells count="31">
    <mergeCell ref="M78:Q78"/>
    <mergeCell ref="A72:E72"/>
    <mergeCell ref="M74:Q74"/>
    <mergeCell ref="M75:Q75"/>
    <mergeCell ref="M76:Q76"/>
    <mergeCell ref="M77:Q77"/>
    <mergeCell ref="Q73:S73"/>
    <mergeCell ref="B75:I78"/>
    <mergeCell ref="A57:E57"/>
    <mergeCell ref="A69:E69"/>
    <mergeCell ref="B7:S9"/>
    <mergeCell ref="A52:E52"/>
    <mergeCell ref="A53:E53"/>
    <mergeCell ref="A55:E55"/>
    <mergeCell ref="A56:E56"/>
    <mergeCell ref="E23:Q26"/>
    <mergeCell ref="D31:D40"/>
    <mergeCell ref="C11:T14"/>
    <mergeCell ref="R19:T21"/>
    <mergeCell ref="C44:T47"/>
    <mergeCell ref="S51:S54"/>
    <mergeCell ref="A60:E60"/>
    <mergeCell ref="A58:E58"/>
    <mergeCell ref="A59:E59"/>
    <mergeCell ref="A71:E71"/>
    <mergeCell ref="S63:S66"/>
    <mergeCell ref="A64:E64"/>
    <mergeCell ref="A65:E65"/>
    <mergeCell ref="A67:E67"/>
    <mergeCell ref="A68:E68"/>
    <mergeCell ref="A70:E7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40"/>
  <sheetViews>
    <sheetView topLeftCell="A10" workbookViewId="0"/>
  </sheetViews>
  <sheetFormatPr defaultRowHeight="15"/>
  <cols>
    <col min="1" max="16384" width="9.140625" style="20"/>
  </cols>
  <sheetData>
    <row r="1" spans="3:20" ht="15.75" thickBot="1"/>
    <row r="2" spans="3:20" ht="15" customHeight="1">
      <c r="D2" s="56" t="s">
        <v>34</v>
      </c>
      <c r="E2" s="57"/>
      <c r="F2" s="57"/>
      <c r="G2" s="57"/>
      <c r="H2" s="57"/>
      <c r="I2" s="57"/>
      <c r="J2" s="57"/>
      <c r="K2" s="57"/>
      <c r="L2" s="57"/>
      <c r="M2" s="57"/>
      <c r="N2" s="57"/>
      <c r="O2" s="57"/>
      <c r="P2" s="57"/>
      <c r="Q2" s="57"/>
      <c r="R2" s="57"/>
      <c r="S2" s="58"/>
    </row>
    <row r="3" spans="3:20">
      <c r="D3" s="59"/>
      <c r="E3" s="60"/>
      <c r="F3" s="60"/>
      <c r="G3" s="60"/>
      <c r="H3" s="60"/>
      <c r="I3" s="60"/>
      <c r="J3" s="60"/>
      <c r="K3" s="60"/>
      <c r="L3" s="60"/>
      <c r="M3" s="60"/>
      <c r="N3" s="60"/>
      <c r="O3" s="60"/>
      <c r="P3" s="60"/>
      <c r="Q3" s="60"/>
      <c r="R3" s="60"/>
      <c r="S3" s="61"/>
    </row>
    <row r="4" spans="3:20">
      <c r="D4" s="59"/>
      <c r="E4" s="60"/>
      <c r="F4" s="60"/>
      <c r="G4" s="60"/>
      <c r="H4" s="60"/>
      <c r="I4" s="60"/>
      <c r="J4" s="60"/>
      <c r="K4" s="60"/>
      <c r="L4" s="60"/>
      <c r="M4" s="60"/>
      <c r="N4" s="60"/>
      <c r="O4" s="60"/>
      <c r="P4" s="60"/>
      <c r="Q4" s="60"/>
      <c r="R4" s="60"/>
      <c r="S4" s="61"/>
    </row>
    <row r="5" spans="3:20">
      <c r="D5" s="59"/>
      <c r="E5" s="60"/>
      <c r="F5" s="60"/>
      <c r="G5" s="60"/>
      <c r="H5" s="60"/>
      <c r="I5" s="60"/>
      <c r="J5" s="60"/>
      <c r="K5" s="60"/>
      <c r="L5" s="60"/>
      <c r="M5" s="60"/>
      <c r="N5" s="60"/>
      <c r="O5" s="60"/>
      <c r="P5" s="60"/>
      <c r="Q5" s="60"/>
      <c r="R5" s="60"/>
      <c r="S5" s="61"/>
    </row>
    <row r="6" spans="3:20">
      <c r="D6" s="59"/>
      <c r="E6" s="60"/>
      <c r="F6" s="60"/>
      <c r="G6" s="60"/>
      <c r="H6" s="60"/>
      <c r="I6" s="60"/>
      <c r="J6" s="60"/>
      <c r="K6" s="60"/>
      <c r="L6" s="60"/>
      <c r="M6" s="60"/>
      <c r="N6" s="60"/>
      <c r="O6" s="60"/>
      <c r="P6" s="60"/>
      <c r="Q6" s="60"/>
      <c r="R6" s="60"/>
      <c r="S6" s="61"/>
    </row>
    <row r="7" spans="3:20" ht="15.75" thickBot="1">
      <c r="D7" s="62"/>
      <c r="E7" s="63"/>
      <c r="F7" s="63"/>
      <c r="G7" s="63"/>
      <c r="H7" s="63"/>
      <c r="I7" s="63"/>
      <c r="J7" s="63"/>
      <c r="K7" s="63"/>
      <c r="L7" s="63"/>
      <c r="M7" s="63"/>
      <c r="N7" s="63"/>
      <c r="O7" s="63"/>
      <c r="P7" s="63"/>
      <c r="Q7" s="63"/>
      <c r="R7" s="63"/>
      <c r="S7" s="64"/>
    </row>
    <row r="8" spans="3:20">
      <c r="D8" s="40"/>
      <c r="E8" s="40"/>
      <c r="F8" s="40"/>
      <c r="G8" s="40"/>
      <c r="H8" s="40"/>
      <c r="I8" s="40"/>
      <c r="J8" s="40"/>
      <c r="K8" s="40"/>
      <c r="L8" s="40"/>
      <c r="M8" s="40"/>
      <c r="N8" s="40"/>
      <c r="O8" s="40"/>
      <c r="P8" s="40"/>
      <c r="Q8" s="40"/>
      <c r="R8" s="40"/>
      <c r="S8" s="40"/>
    </row>
    <row r="9" spans="3:20">
      <c r="D9" s="20" t="s">
        <v>57</v>
      </c>
    </row>
    <row r="11" spans="3:20">
      <c r="D11" s="20" t="s">
        <v>38</v>
      </c>
    </row>
    <row r="13" spans="3:20">
      <c r="D13" s="81" t="s">
        <v>37</v>
      </c>
      <c r="E13" s="81"/>
      <c r="F13" s="81"/>
      <c r="G13" s="81"/>
      <c r="H13" s="81"/>
      <c r="I13" s="81"/>
      <c r="J13" s="81"/>
      <c r="K13" s="81"/>
      <c r="L13" s="81"/>
      <c r="M13" s="81"/>
      <c r="N13" s="81"/>
      <c r="O13" s="81"/>
      <c r="P13" s="81"/>
      <c r="Q13" s="81"/>
      <c r="R13" s="81"/>
    </row>
    <row r="14" spans="3:20">
      <c r="D14" s="81"/>
      <c r="E14" s="81"/>
      <c r="F14" s="81"/>
      <c r="G14" s="81"/>
      <c r="H14" s="81"/>
      <c r="I14" s="81"/>
      <c r="J14" s="81"/>
      <c r="K14" s="81"/>
      <c r="L14" s="81"/>
      <c r="M14" s="81"/>
      <c r="N14" s="81"/>
      <c r="O14" s="81"/>
      <c r="P14" s="81"/>
      <c r="Q14" s="81"/>
      <c r="R14" s="81"/>
    </row>
    <row r="15" spans="3:20" ht="15" customHeight="1">
      <c r="C15" s="41"/>
      <c r="D15" s="41"/>
      <c r="E15" s="41"/>
      <c r="F15" s="41"/>
      <c r="G15" s="41"/>
      <c r="H15" s="41"/>
      <c r="I15" s="41"/>
      <c r="J15" s="41"/>
      <c r="K15" s="41"/>
      <c r="L15" s="41"/>
      <c r="M15" s="41"/>
      <c r="N15" s="41"/>
      <c r="O15" s="41"/>
      <c r="P15" s="41"/>
      <c r="Q15" s="41"/>
      <c r="R15" s="41"/>
      <c r="S15" s="41"/>
      <c r="T15" s="41"/>
    </row>
    <row r="16" spans="3:20">
      <c r="C16" s="41"/>
      <c r="D16" s="41" t="s">
        <v>35</v>
      </c>
      <c r="E16" s="41"/>
      <c r="F16" s="41"/>
      <c r="G16" s="41"/>
      <c r="H16" s="41"/>
      <c r="I16" s="41"/>
      <c r="J16" s="41"/>
      <c r="K16" s="41"/>
      <c r="L16" s="41"/>
      <c r="M16" s="41"/>
      <c r="N16" s="41"/>
      <c r="O16" s="41"/>
      <c r="P16" s="41"/>
      <c r="Q16" s="41"/>
      <c r="R16" s="41"/>
      <c r="S16" s="41"/>
      <c r="T16" s="41"/>
    </row>
    <row r="17" spans="2:20">
      <c r="C17" s="41"/>
      <c r="D17" s="41"/>
      <c r="E17" s="41"/>
      <c r="F17" s="41"/>
      <c r="G17" s="41"/>
      <c r="H17" s="41"/>
      <c r="I17" s="41"/>
      <c r="J17" s="41"/>
      <c r="K17" s="41"/>
      <c r="L17" s="41"/>
      <c r="M17" s="41"/>
      <c r="N17" s="41"/>
      <c r="O17" s="41"/>
      <c r="P17" s="41"/>
      <c r="Q17" s="41"/>
      <c r="R17" s="41"/>
      <c r="S17" s="41"/>
      <c r="T17" s="41"/>
    </row>
    <row r="18" spans="2:20">
      <c r="C18" s="41"/>
      <c r="D18" s="41" t="s">
        <v>36</v>
      </c>
      <c r="E18" s="41"/>
      <c r="F18" s="41"/>
      <c r="G18" s="41"/>
      <c r="H18" s="41"/>
      <c r="I18" s="41"/>
      <c r="J18" s="41"/>
      <c r="K18" s="41"/>
      <c r="L18" s="41"/>
      <c r="M18" s="41"/>
      <c r="N18" s="41"/>
      <c r="O18" s="41"/>
      <c r="P18" s="41"/>
      <c r="Q18" s="41"/>
      <c r="R18" s="41"/>
      <c r="S18" s="41"/>
      <c r="T18" s="41"/>
    </row>
    <row r="19" spans="2:20">
      <c r="C19" s="41"/>
      <c r="D19" s="41"/>
      <c r="E19" s="41"/>
      <c r="F19" s="41"/>
      <c r="G19" s="41"/>
      <c r="H19" s="41"/>
      <c r="I19" s="41"/>
      <c r="J19" s="41"/>
      <c r="K19" s="41"/>
      <c r="L19" s="41"/>
      <c r="M19" s="41"/>
      <c r="N19" s="41"/>
      <c r="O19" s="41"/>
      <c r="P19" s="41"/>
      <c r="Q19" s="41"/>
      <c r="R19" s="41"/>
      <c r="S19" s="41"/>
      <c r="T19" s="41"/>
    </row>
    <row r="20" spans="2:20">
      <c r="C20" s="41"/>
      <c r="D20" s="81" t="s">
        <v>85</v>
      </c>
      <c r="E20" s="81"/>
      <c r="F20" s="81"/>
      <c r="G20" s="81"/>
      <c r="H20" s="81"/>
      <c r="I20" s="81"/>
      <c r="J20" s="81"/>
      <c r="K20" s="81"/>
      <c r="L20" s="81"/>
      <c r="M20" s="81"/>
      <c r="N20" s="81"/>
      <c r="O20" s="81"/>
      <c r="P20" s="81"/>
      <c r="Q20" s="81"/>
      <c r="R20" s="81"/>
      <c r="S20" s="41"/>
      <c r="T20" s="41"/>
    </row>
    <row r="21" spans="2:20">
      <c r="C21" s="41"/>
      <c r="D21" s="81"/>
      <c r="E21" s="81"/>
      <c r="F21" s="81"/>
      <c r="G21" s="81"/>
      <c r="H21" s="81"/>
      <c r="I21" s="81"/>
      <c r="J21" s="81"/>
      <c r="K21" s="81"/>
      <c r="L21" s="81"/>
      <c r="M21" s="81"/>
      <c r="N21" s="81"/>
      <c r="O21" s="81"/>
      <c r="P21" s="81"/>
      <c r="Q21" s="81"/>
      <c r="R21" s="81"/>
      <c r="S21" s="41"/>
      <c r="T21" s="41"/>
    </row>
    <row r="22" spans="2:20">
      <c r="C22" s="41"/>
      <c r="D22" s="42"/>
      <c r="E22" s="42"/>
      <c r="F22" s="42"/>
      <c r="G22" s="42"/>
      <c r="H22" s="42"/>
      <c r="I22" s="42"/>
      <c r="J22" s="42"/>
      <c r="K22" s="42"/>
      <c r="L22" s="42"/>
      <c r="M22" s="42"/>
      <c r="N22" s="42"/>
      <c r="O22" s="42"/>
      <c r="P22" s="42"/>
      <c r="Q22" s="42"/>
      <c r="R22" s="42"/>
      <c r="S22" s="41"/>
      <c r="T22" s="41"/>
    </row>
    <row r="23" spans="2:20">
      <c r="C23" s="41"/>
      <c r="D23" s="41" t="s">
        <v>84</v>
      </c>
      <c r="E23" s="41"/>
      <c r="F23" s="41"/>
      <c r="G23" s="41"/>
      <c r="H23" s="41"/>
      <c r="I23" s="41"/>
      <c r="J23" s="41"/>
      <c r="K23" s="41"/>
      <c r="L23" s="41"/>
      <c r="M23" s="41"/>
      <c r="N23" s="41"/>
      <c r="O23" s="41"/>
      <c r="P23" s="41"/>
      <c r="Q23" s="41"/>
      <c r="R23" s="41"/>
      <c r="S23" s="41"/>
      <c r="T23" s="41"/>
    </row>
    <row r="25" spans="2:20">
      <c r="E25" s="20" t="s">
        <v>5</v>
      </c>
      <c r="F25" s="20" t="s">
        <v>6</v>
      </c>
      <c r="G25" s="20" t="s">
        <v>7</v>
      </c>
      <c r="H25" s="20" t="s">
        <v>8</v>
      </c>
      <c r="I25" s="20" t="s">
        <v>9</v>
      </c>
      <c r="J25" s="20" t="s">
        <v>10</v>
      </c>
      <c r="K25" s="20" t="s">
        <v>11</v>
      </c>
      <c r="L25" s="20" t="s">
        <v>12</v>
      </c>
      <c r="M25" s="20" t="s">
        <v>13</v>
      </c>
      <c r="N25" s="20" t="s">
        <v>14</v>
      </c>
      <c r="O25" s="20" t="s">
        <v>15</v>
      </c>
      <c r="P25" s="20" t="s">
        <v>16</v>
      </c>
    </row>
    <row r="26" spans="2:20">
      <c r="B26" s="20" t="s">
        <v>1</v>
      </c>
      <c r="E26" s="43">
        <v>1600</v>
      </c>
      <c r="F26" s="43">
        <v>1600</v>
      </c>
      <c r="G26" s="43">
        <v>1600</v>
      </c>
      <c r="H26" s="43">
        <v>1600</v>
      </c>
      <c r="I26" s="43">
        <v>1600</v>
      </c>
      <c r="J26" s="43">
        <v>1600</v>
      </c>
      <c r="K26" s="43">
        <v>1600</v>
      </c>
      <c r="L26" s="43">
        <v>1600</v>
      </c>
      <c r="M26" s="43">
        <v>1600</v>
      </c>
      <c r="N26" s="43"/>
      <c r="O26" s="43"/>
      <c r="P26" s="43"/>
    </row>
    <row r="27" spans="2:20">
      <c r="B27" s="20" t="s">
        <v>0</v>
      </c>
      <c r="E27" s="43">
        <v>33</v>
      </c>
      <c r="F27" s="43">
        <v>32</v>
      </c>
      <c r="G27" s="43">
        <v>31</v>
      </c>
      <c r="H27" s="43">
        <v>30</v>
      </c>
      <c r="I27" s="43">
        <v>33</v>
      </c>
      <c r="J27" s="43">
        <v>33</v>
      </c>
      <c r="K27" s="43">
        <v>33</v>
      </c>
      <c r="L27" s="43">
        <v>33</v>
      </c>
      <c r="M27" s="43">
        <v>33</v>
      </c>
      <c r="N27" s="43"/>
      <c r="O27" s="43"/>
      <c r="P27" s="43"/>
    </row>
    <row r="28" spans="2:20" ht="15" customHeight="1">
      <c r="B28" s="20" t="s">
        <v>2</v>
      </c>
      <c r="E28" s="43">
        <v>0.83333330000000005</v>
      </c>
      <c r="F28" s="43">
        <v>0.83333330000000005</v>
      </c>
      <c r="G28" s="43">
        <v>0.83333330000000005</v>
      </c>
      <c r="H28" s="43">
        <v>0.83333330000000005</v>
      </c>
      <c r="I28" s="43">
        <v>0.75</v>
      </c>
      <c r="J28" s="43">
        <v>0.71428571428571397</v>
      </c>
      <c r="K28" s="43">
        <v>0.85714285714285698</v>
      </c>
      <c r="L28" s="43">
        <v>0.75</v>
      </c>
      <c r="M28" s="43">
        <v>0.8</v>
      </c>
      <c r="N28" s="43"/>
      <c r="O28" s="43"/>
      <c r="P28" s="43"/>
    </row>
    <row r="29" spans="2:20">
      <c r="B29" s="20" t="s">
        <v>3</v>
      </c>
      <c r="E29" s="26">
        <f>IF(E28*E27=0,"",E28*E27)</f>
        <v>27.499998900000001</v>
      </c>
      <c r="F29" s="26">
        <f>IF(F28*F27=0,"",F28*F27)</f>
        <v>26.666665600000002</v>
      </c>
      <c r="G29" s="26">
        <f t="shared" ref="G29:P29" si="0">IF(G28*G27=0,"",G28*G27)</f>
        <v>25.833332300000002</v>
      </c>
      <c r="H29" s="26">
        <f t="shared" si="0"/>
        <v>24.999999000000003</v>
      </c>
      <c r="I29" s="26">
        <f t="shared" si="0"/>
        <v>24.75</v>
      </c>
      <c r="J29" s="26">
        <f t="shared" si="0"/>
        <v>23.571428571428562</v>
      </c>
      <c r="K29" s="26">
        <f t="shared" si="0"/>
        <v>28.285714285714281</v>
      </c>
      <c r="L29" s="26">
        <f t="shared" si="0"/>
        <v>24.75</v>
      </c>
      <c r="M29" s="26">
        <f t="shared" si="0"/>
        <v>26.400000000000002</v>
      </c>
      <c r="N29" s="26" t="str">
        <f t="shared" si="0"/>
        <v/>
      </c>
      <c r="O29" s="26" t="str">
        <f t="shared" si="0"/>
        <v/>
      </c>
      <c r="P29" s="26" t="str">
        <f t="shared" si="0"/>
        <v/>
      </c>
    </row>
    <row r="30" spans="2:20">
      <c r="B30" s="20" t="s">
        <v>4</v>
      </c>
      <c r="E30" s="26">
        <f>IFERROR(E26/E29,"")</f>
        <v>58.181820509090997</v>
      </c>
      <c r="F30" s="26">
        <f t="shared" ref="F30:P30" si="1">IFERROR(F26/F29,"")</f>
        <v>60.000002400000092</v>
      </c>
      <c r="G30" s="26">
        <f t="shared" si="1"/>
        <v>61.935486348387194</v>
      </c>
      <c r="H30" s="26">
        <f t="shared" si="1"/>
        <v>64.000002560000098</v>
      </c>
      <c r="I30" s="26">
        <f t="shared" si="1"/>
        <v>64.646464646464651</v>
      </c>
      <c r="J30" s="26">
        <f t="shared" si="1"/>
        <v>67.878787878787904</v>
      </c>
      <c r="K30" s="26">
        <f t="shared" si="1"/>
        <v>56.565656565656575</v>
      </c>
      <c r="L30" s="26">
        <f t="shared" si="1"/>
        <v>64.646464646464651</v>
      </c>
      <c r="M30" s="26">
        <f t="shared" si="1"/>
        <v>60.606060606060602</v>
      </c>
      <c r="N30" s="26" t="str">
        <f t="shared" si="1"/>
        <v/>
      </c>
      <c r="O30" s="26" t="str">
        <f t="shared" si="1"/>
        <v/>
      </c>
      <c r="P30" s="26" t="str">
        <f t="shared" si="1"/>
        <v/>
      </c>
      <c r="Q30" s="44"/>
      <c r="R30" s="34"/>
      <c r="S30" s="34"/>
    </row>
    <row r="32" spans="2:20" ht="15" customHeight="1"/>
    <row r="40" ht="15" customHeight="1"/>
  </sheetData>
  <sheetProtection password="FAB2" sheet="1" objects="1" scenarios="1" selectLockedCells="1" selectUnlockedCells="1"/>
  <mergeCells count="3">
    <mergeCell ref="D13:R14"/>
    <mergeCell ref="D2:S7"/>
    <mergeCell ref="D20:R2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7"/>
  <sheetViews>
    <sheetView zoomScaleNormal="100" workbookViewId="0"/>
  </sheetViews>
  <sheetFormatPr defaultRowHeight="15"/>
  <cols>
    <col min="12" max="12" width="10.42578125" customWidth="1"/>
    <col min="15" max="15" width="10.140625" customWidth="1"/>
  </cols>
  <sheetData>
    <row r="1" spans="4:19" ht="15.75" thickBot="1"/>
    <row r="2" spans="4:19">
      <c r="D2" s="93" t="s">
        <v>67</v>
      </c>
      <c r="E2" s="94"/>
      <c r="F2" s="94"/>
      <c r="G2" s="94"/>
      <c r="H2" s="94"/>
      <c r="I2" s="94"/>
      <c r="J2" s="94"/>
      <c r="K2" s="94"/>
      <c r="L2" s="94"/>
      <c r="M2" s="94"/>
      <c r="N2" s="94"/>
      <c r="O2" s="94"/>
      <c r="P2" s="94"/>
      <c r="Q2" s="94"/>
      <c r="R2" s="94"/>
      <c r="S2" s="95"/>
    </row>
    <row r="3" spans="4:19" ht="15.75" thickBot="1">
      <c r="D3" s="96"/>
      <c r="E3" s="97"/>
      <c r="F3" s="97"/>
      <c r="G3" s="97"/>
      <c r="H3" s="97"/>
      <c r="I3" s="97"/>
      <c r="J3" s="97"/>
      <c r="K3" s="97"/>
      <c r="L3" s="97"/>
      <c r="M3" s="97"/>
      <c r="N3" s="97"/>
      <c r="O3" s="97"/>
      <c r="P3" s="97"/>
      <c r="Q3" s="97"/>
      <c r="R3" s="97"/>
      <c r="S3" s="98"/>
    </row>
    <row r="5" spans="4:19" ht="15.75">
      <c r="D5" s="2"/>
      <c r="F5" s="4" t="s">
        <v>59</v>
      </c>
    </row>
    <row r="6" spans="4:19">
      <c r="F6" t="s">
        <v>60</v>
      </c>
    </row>
    <row r="7" spans="4:19">
      <c r="F7" t="s">
        <v>89</v>
      </c>
    </row>
    <row r="8" spans="4:19">
      <c r="F8" s="4" t="s">
        <v>101</v>
      </c>
      <c r="G8" s="4"/>
      <c r="H8" s="4"/>
      <c r="I8" s="4"/>
      <c r="J8" s="4"/>
    </row>
    <row r="9" spans="4:19">
      <c r="F9" t="s">
        <v>97</v>
      </c>
    </row>
    <row r="10" spans="4:19">
      <c r="F10" t="s">
        <v>98</v>
      </c>
    </row>
    <row r="11" spans="4:19">
      <c r="F11" s="99" t="s">
        <v>99</v>
      </c>
      <c r="G11" s="99"/>
      <c r="H11" s="99"/>
      <c r="I11" s="99"/>
      <c r="J11" s="99"/>
      <c r="K11" s="99"/>
      <c r="L11" s="99"/>
      <c r="M11" s="99"/>
      <c r="N11" s="99"/>
      <c r="O11" s="99"/>
      <c r="P11" s="99"/>
      <c r="Q11" s="99"/>
      <c r="R11" s="99"/>
    </row>
    <row r="12" spans="4:19">
      <c r="F12" s="99"/>
      <c r="G12" s="99"/>
      <c r="H12" s="99"/>
      <c r="I12" s="99"/>
      <c r="J12" s="99"/>
      <c r="K12" s="99"/>
      <c r="L12" s="99"/>
      <c r="M12" s="99"/>
      <c r="N12" s="99"/>
      <c r="O12" s="99"/>
      <c r="P12" s="99"/>
      <c r="Q12" s="99"/>
      <c r="R12" s="99"/>
    </row>
    <row r="13" spans="4:19">
      <c r="F13" s="99"/>
      <c r="G13" s="99"/>
      <c r="H13" s="99"/>
      <c r="I13" s="99"/>
      <c r="J13" s="99"/>
      <c r="K13" s="99"/>
      <c r="L13" s="99"/>
      <c r="M13" s="99"/>
      <c r="N13" s="99"/>
      <c r="O13" s="99"/>
      <c r="P13" s="99"/>
      <c r="Q13" s="99"/>
      <c r="R13" s="99"/>
    </row>
    <row r="14" spans="4:19">
      <c r="F14" s="99"/>
      <c r="G14" s="99"/>
      <c r="H14" s="99"/>
      <c r="I14" s="99"/>
      <c r="J14" s="99"/>
      <c r="K14" s="99"/>
      <c r="L14" s="99"/>
      <c r="M14" s="99"/>
      <c r="N14" s="99"/>
      <c r="O14" s="99"/>
      <c r="P14" s="99"/>
      <c r="Q14" s="99"/>
      <c r="R14" s="99"/>
    </row>
    <row r="15" spans="4:19">
      <c r="F15" t="s">
        <v>100</v>
      </c>
    </row>
    <row r="17" spans="1:20" ht="15.75">
      <c r="A17" s="5"/>
      <c r="B17" s="34"/>
      <c r="C17" s="34"/>
      <c r="D17" s="34"/>
      <c r="E17" s="5"/>
      <c r="F17" s="6" t="s">
        <v>58</v>
      </c>
      <c r="G17" s="5"/>
      <c r="H17" s="5"/>
      <c r="I17" s="5"/>
      <c r="J17" s="5"/>
      <c r="K17" s="5"/>
      <c r="L17" s="13"/>
      <c r="M17" s="5"/>
      <c r="N17" s="5"/>
      <c r="O17" s="13"/>
      <c r="P17" s="5"/>
      <c r="Q17" s="5"/>
      <c r="R17" s="5"/>
      <c r="S17" s="5"/>
      <c r="T17" s="5"/>
    </row>
    <row r="18" spans="1:20" ht="15" customHeight="1">
      <c r="A18" s="5"/>
      <c r="B18" s="5"/>
      <c r="C18" s="11"/>
      <c r="D18" s="5"/>
      <c r="E18" s="5"/>
      <c r="F18" s="15" t="s">
        <v>90</v>
      </c>
      <c r="G18" s="15" t="s">
        <v>91</v>
      </c>
      <c r="H18" s="15" t="s">
        <v>92</v>
      </c>
      <c r="I18" s="15" t="s">
        <v>93</v>
      </c>
      <c r="J18" s="15" t="s">
        <v>22</v>
      </c>
      <c r="K18" s="15" t="s">
        <v>23</v>
      </c>
      <c r="L18" s="15" t="s">
        <v>24</v>
      </c>
      <c r="M18" s="15" t="s">
        <v>25</v>
      </c>
      <c r="N18" s="15" t="s">
        <v>26</v>
      </c>
      <c r="O18" s="15" t="s">
        <v>27</v>
      </c>
      <c r="P18" s="15" t="s">
        <v>28</v>
      </c>
      <c r="Q18" s="15" t="s">
        <v>29</v>
      </c>
      <c r="R18" s="35" t="s">
        <v>31</v>
      </c>
      <c r="S18" s="54" t="s">
        <v>83</v>
      </c>
      <c r="T18" s="5"/>
    </row>
    <row r="19" spans="1:20">
      <c r="A19" s="52" t="s">
        <v>20</v>
      </c>
      <c r="B19" s="52"/>
      <c r="C19" s="52"/>
      <c r="D19" s="52"/>
      <c r="E19" s="53"/>
      <c r="F19" s="8">
        <v>400</v>
      </c>
      <c r="G19" s="8">
        <v>400</v>
      </c>
      <c r="H19" s="8">
        <v>400</v>
      </c>
      <c r="I19" s="8">
        <v>400</v>
      </c>
      <c r="J19" s="8"/>
      <c r="K19" s="8"/>
      <c r="L19" s="8"/>
      <c r="M19" s="8"/>
      <c r="N19" s="8"/>
      <c r="O19" s="8"/>
      <c r="P19" s="8"/>
      <c r="Q19" s="8"/>
      <c r="R19" s="15">
        <f>SUM(F19:Q19)</f>
        <v>1600</v>
      </c>
      <c r="S19" s="54"/>
      <c r="T19" s="5"/>
    </row>
    <row r="20" spans="1:20">
      <c r="A20" s="52" t="s">
        <v>32</v>
      </c>
      <c r="B20" s="52"/>
      <c r="C20" s="52"/>
      <c r="D20" s="52"/>
      <c r="E20" s="53"/>
      <c r="F20" s="8">
        <v>31</v>
      </c>
      <c r="G20" s="8">
        <v>31</v>
      </c>
      <c r="H20" s="8">
        <v>31</v>
      </c>
      <c r="I20" s="8">
        <v>31</v>
      </c>
      <c r="J20" s="8"/>
      <c r="K20" s="8"/>
      <c r="L20" s="8"/>
      <c r="M20" s="8"/>
      <c r="N20" s="8"/>
      <c r="O20" s="8"/>
      <c r="P20" s="8"/>
      <c r="Q20" s="8"/>
      <c r="R20" s="15"/>
      <c r="S20" s="54"/>
      <c r="T20" s="5"/>
    </row>
    <row r="21" spans="1:20">
      <c r="A21" s="20"/>
      <c r="B21" s="20" t="s">
        <v>65</v>
      </c>
      <c r="C21" s="20"/>
      <c r="D21" s="20"/>
      <c r="E21" s="20"/>
      <c r="F21" s="8">
        <v>6</v>
      </c>
      <c r="G21" s="8">
        <v>6</v>
      </c>
      <c r="H21" s="8">
        <v>6</v>
      </c>
      <c r="I21" s="8">
        <v>6</v>
      </c>
      <c r="J21" s="8"/>
      <c r="K21" s="8"/>
      <c r="L21" s="8"/>
      <c r="M21" s="8"/>
      <c r="N21" s="8"/>
      <c r="O21" s="8"/>
      <c r="P21" s="8"/>
      <c r="Q21" s="8"/>
      <c r="R21" s="15"/>
      <c r="S21" s="54"/>
      <c r="T21" s="5"/>
    </row>
    <row r="22" spans="1:20">
      <c r="A22" s="52" t="s">
        <v>80</v>
      </c>
      <c r="B22" s="52"/>
      <c r="C22" s="52"/>
      <c r="D22" s="52"/>
      <c r="E22" s="53"/>
      <c r="F22" s="16">
        <f>IFERROR((F19/F20)*F21,"")</f>
        <v>77.419354838709666</v>
      </c>
      <c r="G22" s="16">
        <f t="shared" ref="G22:Q22" si="0">IFERROR((G19/G20)*G21,"")</f>
        <v>77.419354838709666</v>
      </c>
      <c r="H22" s="16">
        <f t="shared" si="0"/>
        <v>77.419354838709666</v>
      </c>
      <c r="I22" s="16">
        <f t="shared" si="0"/>
        <v>77.419354838709666</v>
      </c>
      <c r="J22" s="16" t="str">
        <f t="shared" si="0"/>
        <v/>
      </c>
      <c r="K22" s="16" t="str">
        <f t="shared" si="0"/>
        <v/>
      </c>
      <c r="L22" s="16" t="str">
        <f t="shared" si="0"/>
        <v/>
      </c>
      <c r="M22" s="16" t="str">
        <f t="shared" si="0"/>
        <v/>
      </c>
      <c r="N22" s="16" t="str">
        <f t="shared" si="0"/>
        <v/>
      </c>
      <c r="O22" s="16" t="str">
        <f t="shared" si="0"/>
        <v/>
      </c>
      <c r="P22" s="16" t="str">
        <f t="shared" si="0"/>
        <v/>
      </c>
      <c r="Q22" s="16" t="str">
        <f t="shared" si="0"/>
        <v/>
      </c>
      <c r="R22" s="17">
        <f t="shared" ref="R22:R26" si="1">SUM(F22:Q22)</f>
        <v>309.67741935483866</v>
      </c>
      <c r="S22" s="36">
        <f>ROUNDUP(R22,0)</f>
        <v>310</v>
      </c>
      <c r="T22" s="5"/>
    </row>
    <row r="23" spans="1:20">
      <c r="A23" s="52" t="s">
        <v>21</v>
      </c>
      <c r="B23" s="52"/>
      <c r="C23" s="52"/>
      <c r="D23" s="52"/>
      <c r="E23" s="53"/>
      <c r="F23" s="7">
        <f>IFERROR(ROUNDUP(F22,0),"")</f>
        <v>78</v>
      </c>
      <c r="G23" s="7">
        <f t="shared" ref="G23:Q23" si="2">IFERROR(ROUNDUP(G22,0),"")</f>
        <v>78</v>
      </c>
      <c r="H23" s="7">
        <f t="shared" si="2"/>
        <v>78</v>
      </c>
      <c r="I23" s="7">
        <f t="shared" si="2"/>
        <v>78</v>
      </c>
      <c r="J23" s="7" t="str">
        <f t="shared" si="2"/>
        <v/>
      </c>
      <c r="K23" s="7" t="str">
        <f t="shared" si="2"/>
        <v/>
      </c>
      <c r="L23" s="7" t="str">
        <f t="shared" si="2"/>
        <v/>
      </c>
      <c r="M23" s="7" t="str">
        <f t="shared" si="2"/>
        <v/>
      </c>
      <c r="N23" s="7" t="str">
        <f t="shared" si="2"/>
        <v/>
      </c>
      <c r="O23" s="7" t="str">
        <f t="shared" si="2"/>
        <v/>
      </c>
      <c r="P23" s="7" t="str">
        <f t="shared" si="2"/>
        <v/>
      </c>
      <c r="Q23" s="7" t="str">
        <f t="shared" si="2"/>
        <v/>
      </c>
      <c r="R23" s="17">
        <f t="shared" si="1"/>
        <v>312</v>
      </c>
      <c r="S23" s="37"/>
      <c r="T23" s="5"/>
    </row>
    <row r="24" spans="1:20">
      <c r="A24" s="52" t="s">
        <v>94</v>
      </c>
      <c r="B24" s="52"/>
      <c r="C24" s="52"/>
      <c r="D24" s="52"/>
      <c r="E24" s="53"/>
      <c r="F24" s="8">
        <v>5</v>
      </c>
      <c r="G24" s="8">
        <v>5</v>
      </c>
      <c r="H24" s="8">
        <v>5</v>
      </c>
      <c r="I24" s="8">
        <v>5</v>
      </c>
      <c r="J24" s="8"/>
      <c r="K24" s="8"/>
      <c r="L24" s="8"/>
      <c r="M24" s="8"/>
      <c r="N24" s="8"/>
      <c r="O24" s="8"/>
      <c r="P24" s="8"/>
      <c r="Q24" s="8"/>
      <c r="R24" s="11"/>
      <c r="S24" s="37"/>
      <c r="T24" s="5"/>
    </row>
    <row r="25" spans="1:20">
      <c r="A25" s="52" t="s">
        <v>81</v>
      </c>
      <c r="B25" s="52"/>
      <c r="C25" s="52"/>
      <c r="D25" s="52"/>
      <c r="E25" s="53"/>
      <c r="F25" s="7">
        <f>IFERROR(F22/F24,"")</f>
        <v>15.483870967741932</v>
      </c>
      <c r="G25" s="7">
        <f>IFERROR(G22/G24,"")</f>
        <v>15.483870967741932</v>
      </c>
      <c r="H25" s="7">
        <f t="shared" ref="H25:Q25" si="3">IFERROR(H22/H24,"")</f>
        <v>15.483870967741932</v>
      </c>
      <c r="I25" s="7">
        <f t="shared" si="3"/>
        <v>15.483870967741932</v>
      </c>
      <c r="J25" s="7" t="str">
        <f t="shared" si="3"/>
        <v/>
      </c>
      <c r="K25" s="7" t="str">
        <f t="shared" si="3"/>
        <v/>
      </c>
      <c r="L25" s="7" t="str">
        <f t="shared" si="3"/>
        <v/>
      </c>
      <c r="M25" s="7" t="str">
        <f t="shared" si="3"/>
        <v/>
      </c>
      <c r="N25" s="7" t="str">
        <f t="shared" si="3"/>
        <v/>
      </c>
      <c r="O25" s="7" t="str">
        <f t="shared" si="3"/>
        <v/>
      </c>
      <c r="P25" s="7" t="str">
        <f t="shared" si="3"/>
        <v/>
      </c>
      <c r="Q25" s="7" t="str">
        <f t="shared" si="3"/>
        <v/>
      </c>
      <c r="R25" s="11">
        <f t="shared" si="1"/>
        <v>61.93548387096773</v>
      </c>
      <c r="S25" s="36">
        <f>ROUNDUP(R25,0)</f>
        <v>62</v>
      </c>
      <c r="T25" s="5"/>
    </row>
    <row r="26" spans="1:20">
      <c r="A26" s="52" t="s">
        <v>82</v>
      </c>
      <c r="B26" s="52"/>
      <c r="C26" s="52"/>
      <c r="D26" s="52"/>
      <c r="E26" s="53"/>
      <c r="F26" s="7">
        <f>IFERROR(ROUNDUP(F25,0),"")</f>
        <v>16</v>
      </c>
      <c r="G26" s="7">
        <f t="shared" ref="G26:Q26" si="4">IFERROR(ROUNDUP(G25,0),"")</f>
        <v>16</v>
      </c>
      <c r="H26" s="7">
        <f t="shared" si="4"/>
        <v>16</v>
      </c>
      <c r="I26" s="7">
        <f t="shared" si="4"/>
        <v>16</v>
      </c>
      <c r="J26" s="7" t="str">
        <f t="shared" si="4"/>
        <v/>
      </c>
      <c r="K26" s="7" t="str">
        <f t="shared" si="4"/>
        <v/>
      </c>
      <c r="L26" s="7" t="str">
        <f t="shared" si="4"/>
        <v/>
      </c>
      <c r="M26" s="7" t="str">
        <f t="shared" si="4"/>
        <v/>
      </c>
      <c r="N26" s="7" t="str">
        <f t="shared" si="4"/>
        <v/>
      </c>
      <c r="O26" s="7" t="str">
        <f t="shared" si="4"/>
        <v/>
      </c>
      <c r="P26" s="7" t="str">
        <f t="shared" si="4"/>
        <v/>
      </c>
      <c r="Q26" s="7" t="str">
        <f t="shared" si="4"/>
        <v/>
      </c>
      <c r="R26" s="11">
        <f t="shared" si="1"/>
        <v>64</v>
      </c>
      <c r="T26" s="5"/>
    </row>
    <row r="27" spans="1:20">
      <c r="A27" s="68" t="s">
        <v>96</v>
      </c>
      <c r="B27" s="68"/>
      <c r="C27" s="68"/>
      <c r="D27" s="68"/>
      <c r="E27" s="69"/>
      <c r="F27" s="46">
        <f>IF(F24*F20=0,"",F24*F20)</f>
        <v>155</v>
      </c>
      <c r="G27" s="46">
        <f t="shared" ref="G27:Q27" si="5">IF(G24*G20=0,"",G24*G20)</f>
        <v>155</v>
      </c>
      <c r="H27" s="46">
        <f t="shared" si="5"/>
        <v>155</v>
      </c>
      <c r="I27" s="46">
        <f t="shared" si="5"/>
        <v>155</v>
      </c>
      <c r="J27" s="46" t="str">
        <f t="shared" si="5"/>
        <v/>
      </c>
      <c r="K27" s="46" t="str">
        <f t="shared" si="5"/>
        <v/>
      </c>
      <c r="L27" s="46" t="str">
        <f t="shared" si="5"/>
        <v/>
      </c>
      <c r="M27" s="46" t="str">
        <f t="shared" si="5"/>
        <v/>
      </c>
      <c r="N27" s="46" t="str">
        <f t="shared" si="5"/>
        <v/>
      </c>
      <c r="O27" s="46" t="str">
        <f t="shared" si="5"/>
        <v/>
      </c>
      <c r="P27" s="46" t="str">
        <f t="shared" si="5"/>
        <v/>
      </c>
      <c r="Q27" s="46" t="str">
        <f t="shared" si="5"/>
        <v/>
      </c>
      <c r="S27" s="5"/>
      <c r="T27" s="5"/>
    </row>
    <row r="28" spans="1:20">
      <c r="A28" s="5"/>
      <c r="B28" s="13"/>
      <c r="C28" s="13"/>
      <c r="D28" s="13"/>
      <c r="E28" s="5"/>
      <c r="F28" s="5"/>
      <c r="G28" s="5"/>
      <c r="H28" s="5"/>
      <c r="I28" s="5"/>
      <c r="J28" s="5"/>
      <c r="K28" s="5"/>
      <c r="L28" s="5"/>
      <c r="M28" s="5"/>
      <c r="N28" s="5"/>
      <c r="O28" s="5"/>
      <c r="P28" s="5"/>
      <c r="Q28" s="5"/>
      <c r="R28" s="5"/>
      <c r="S28" s="5"/>
      <c r="T28" s="5"/>
    </row>
    <row r="30" spans="1:20">
      <c r="B30" s="82" t="s">
        <v>33</v>
      </c>
      <c r="C30" s="83"/>
      <c r="D30" s="83"/>
      <c r="E30" s="83"/>
      <c r="F30" s="83"/>
      <c r="G30" s="83"/>
      <c r="H30" s="83"/>
      <c r="I30" s="83"/>
      <c r="J30" s="84"/>
    </row>
    <row r="31" spans="1:20">
      <c r="B31" s="85"/>
      <c r="C31" s="86"/>
      <c r="D31" s="86"/>
      <c r="E31" s="86"/>
      <c r="F31" s="86"/>
      <c r="G31" s="86"/>
      <c r="H31" s="86"/>
      <c r="I31" s="86"/>
      <c r="J31" s="87"/>
    </row>
    <row r="32" spans="1:20">
      <c r="B32" s="85"/>
      <c r="C32" s="86"/>
      <c r="D32" s="86"/>
      <c r="E32" s="86"/>
      <c r="F32" s="86"/>
      <c r="G32" s="86"/>
      <c r="H32" s="86"/>
      <c r="I32" s="86"/>
      <c r="J32" s="87"/>
    </row>
    <row r="33" spans="1:20" ht="15" customHeight="1">
      <c r="B33" s="88"/>
      <c r="C33" s="89"/>
      <c r="D33" s="89"/>
      <c r="E33" s="89"/>
      <c r="F33" s="89"/>
      <c r="G33" s="89"/>
      <c r="H33" s="89"/>
      <c r="I33" s="89"/>
      <c r="J33" s="90"/>
    </row>
    <row r="34" spans="1:20">
      <c r="C34" s="1"/>
      <c r="D34" s="1"/>
      <c r="E34" s="1"/>
      <c r="F34" s="4" t="s">
        <v>75</v>
      </c>
      <c r="G34" s="1"/>
      <c r="H34" s="1"/>
      <c r="I34" s="1"/>
    </row>
    <row r="35" spans="1:20">
      <c r="C35" s="1"/>
      <c r="D35" s="1"/>
      <c r="E35" s="1"/>
      <c r="F35" s="91" t="s">
        <v>76</v>
      </c>
      <c r="G35" s="91"/>
      <c r="H35" s="91"/>
      <c r="I35" s="91"/>
      <c r="J35" s="91"/>
      <c r="K35" s="91"/>
      <c r="L35" s="91"/>
      <c r="M35" s="91"/>
      <c r="N35" s="91"/>
      <c r="O35" s="91"/>
      <c r="P35" s="91"/>
      <c r="Q35" s="91"/>
      <c r="R35" s="91"/>
    </row>
    <row r="36" spans="1:20">
      <c r="C36" s="1"/>
      <c r="D36" s="1"/>
      <c r="E36" s="1"/>
      <c r="F36" s="91"/>
      <c r="G36" s="91"/>
      <c r="H36" s="91"/>
      <c r="I36" s="91"/>
      <c r="J36" s="91"/>
      <c r="K36" s="91"/>
      <c r="L36" s="91"/>
      <c r="M36" s="91"/>
      <c r="N36" s="91"/>
      <c r="O36" s="91"/>
      <c r="P36" s="91"/>
      <c r="Q36" s="91"/>
      <c r="R36" s="91"/>
    </row>
    <row r="37" spans="1:20">
      <c r="C37" s="1"/>
      <c r="D37" s="1"/>
      <c r="E37" s="1"/>
      <c r="F37" s="91"/>
      <c r="G37" s="91"/>
      <c r="H37" s="91"/>
      <c r="I37" s="91"/>
      <c r="J37" s="91"/>
      <c r="K37" s="91"/>
      <c r="L37" s="91"/>
      <c r="M37" s="91"/>
      <c r="N37" s="91"/>
      <c r="O37" s="91"/>
      <c r="P37" s="91"/>
      <c r="Q37" s="91"/>
      <c r="R37" s="91"/>
    </row>
    <row r="38" spans="1:20">
      <c r="C38" s="1"/>
      <c r="D38" s="1"/>
      <c r="E38" s="1"/>
      <c r="F38" s="91"/>
      <c r="G38" s="91"/>
      <c r="H38" s="91"/>
      <c r="I38" s="91"/>
      <c r="J38" s="91"/>
      <c r="K38" s="91"/>
      <c r="L38" s="91"/>
      <c r="M38" s="91"/>
      <c r="N38" s="91"/>
      <c r="O38" s="91"/>
      <c r="P38" s="91"/>
      <c r="Q38" s="91"/>
      <c r="R38" s="91"/>
    </row>
    <row r="39" spans="1:20" ht="15" customHeight="1"/>
    <row r="40" spans="1:20" ht="15.75" customHeight="1">
      <c r="A40" s="5"/>
      <c r="B40" s="34"/>
      <c r="C40" s="34"/>
      <c r="D40" s="34"/>
      <c r="E40" s="5"/>
      <c r="F40" s="2" t="s">
        <v>58</v>
      </c>
      <c r="L40" s="91" t="s">
        <v>73</v>
      </c>
      <c r="O40" s="91" t="s">
        <v>74</v>
      </c>
      <c r="P40" s="5"/>
      <c r="Q40" s="5"/>
      <c r="R40" s="5"/>
      <c r="S40" s="5"/>
      <c r="T40" s="5"/>
    </row>
    <row r="41" spans="1:20" ht="15" customHeight="1">
      <c r="A41" s="5"/>
      <c r="B41" s="5"/>
      <c r="C41" s="11"/>
      <c r="D41" s="5"/>
      <c r="E41" s="5"/>
      <c r="F41" s="45" t="s">
        <v>61</v>
      </c>
      <c r="G41" s="45" t="s">
        <v>69</v>
      </c>
      <c r="H41" s="45" t="s">
        <v>62</v>
      </c>
      <c r="I41" s="45" t="s">
        <v>70</v>
      </c>
      <c r="J41" s="45" t="s">
        <v>63</v>
      </c>
      <c r="K41" s="45" t="s">
        <v>71</v>
      </c>
      <c r="L41" s="92"/>
      <c r="M41" s="45" t="s">
        <v>64</v>
      </c>
      <c r="N41" s="45" t="s">
        <v>72</v>
      </c>
      <c r="O41" s="92"/>
      <c r="P41" s="15" t="s">
        <v>28</v>
      </c>
      <c r="Q41" s="15" t="s">
        <v>29</v>
      </c>
      <c r="R41" s="35" t="s">
        <v>31</v>
      </c>
      <c r="S41" s="54" t="s">
        <v>83</v>
      </c>
      <c r="T41" s="5"/>
    </row>
    <row r="42" spans="1:20" ht="15" customHeight="1">
      <c r="A42" s="52" t="s">
        <v>20</v>
      </c>
      <c r="B42" s="52"/>
      <c r="C42" s="52"/>
      <c r="D42" s="52"/>
      <c r="E42" s="53"/>
      <c r="F42" s="3">
        <v>400</v>
      </c>
      <c r="G42" s="3">
        <v>400</v>
      </c>
      <c r="H42" s="3">
        <v>400</v>
      </c>
      <c r="I42" s="3">
        <v>400</v>
      </c>
      <c r="J42" s="3">
        <v>400</v>
      </c>
      <c r="K42" s="3">
        <v>100</v>
      </c>
      <c r="L42" s="3">
        <v>300</v>
      </c>
      <c r="M42" s="3">
        <v>400</v>
      </c>
      <c r="N42" s="3">
        <v>50</v>
      </c>
      <c r="O42" s="3">
        <v>350</v>
      </c>
      <c r="P42" s="8"/>
      <c r="Q42" s="8"/>
      <c r="R42" s="15">
        <f>SUM(F42:Q42)</f>
        <v>3200</v>
      </c>
      <c r="S42" s="54"/>
      <c r="T42" s="5"/>
    </row>
    <row r="43" spans="1:20">
      <c r="A43" s="52" t="s">
        <v>32</v>
      </c>
      <c r="B43" s="52"/>
      <c r="C43" s="52"/>
      <c r="D43" s="52"/>
      <c r="E43" s="53"/>
      <c r="F43" s="3">
        <v>32</v>
      </c>
      <c r="G43" s="3">
        <v>38</v>
      </c>
      <c r="H43" s="3">
        <v>32</v>
      </c>
      <c r="I43" s="3">
        <v>38</v>
      </c>
      <c r="J43" s="3">
        <v>32</v>
      </c>
      <c r="K43" s="3">
        <v>38</v>
      </c>
      <c r="L43" s="3">
        <v>32</v>
      </c>
      <c r="M43" s="3">
        <v>32</v>
      </c>
      <c r="N43" s="3">
        <v>38</v>
      </c>
      <c r="O43" s="3">
        <v>32</v>
      </c>
      <c r="P43" s="8"/>
      <c r="Q43" s="8"/>
      <c r="R43" s="15"/>
      <c r="S43" s="54"/>
      <c r="T43" s="5"/>
    </row>
    <row r="44" spans="1:20">
      <c r="A44" s="20"/>
      <c r="B44" s="20" t="s">
        <v>65</v>
      </c>
      <c r="C44" s="20"/>
      <c r="D44" s="20"/>
      <c r="E44" s="20"/>
      <c r="F44" s="3">
        <v>5</v>
      </c>
      <c r="G44" s="3">
        <v>1</v>
      </c>
      <c r="H44" s="3">
        <v>5</v>
      </c>
      <c r="I44" s="3">
        <v>1</v>
      </c>
      <c r="J44" s="3">
        <v>5</v>
      </c>
      <c r="K44" s="3">
        <v>1</v>
      </c>
      <c r="L44" s="3">
        <v>1</v>
      </c>
      <c r="M44" s="3">
        <v>5</v>
      </c>
      <c r="N44" s="3">
        <v>1</v>
      </c>
      <c r="O44" s="3">
        <v>1</v>
      </c>
      <c r="P44" s="8"/>
      <c r="Q44" s="8"/>
      <c r="R44" s="15"/>
      <c r="S44" s="54"/>
      <c r="T44" s="5"/>
    </row>
    <row r="45" spans="1:20">
      <c r="A45" s="52" t="s">
        <v>80</v>
      </c>
      <c r="B45" s="52"/>
      <c r="C45" s="52"/>
      <c r="D45" s="52"/>
      <c r="E45" s="53"/>
      <c r="F45" s="16">
        <f>IFERROR((F42/F43)*F44,"")</f>
        <v>62.5</v>
      </c>
      <c r="G45" s="16">
        <f t="shared" ref="G45:Q45" si="6">IFERROR((G42/G43)*G44,"")</f>
        <v>10.526315789473685</v>
      </c>
      <c r="H45" s="16">
        <f t="shared" si="6"/>
        <v>62.5</v>
      </c>
      <c r="I45" s="16">
        <f t="shared" si="6"/>
        <v>10.526315789473685</v>
      </c>
      <c r="J45" s="16">
        <f t="shared" si="6"/>
        <v>62.5</v>
      </c>
      <c r="K45" s="16">
        <f t="shared" si="6"/>
        <v>2.6315789473684212</v>
      </c>
      <c r="L45" s="16">
        <f t="shared" si="6"/>
        <v>9.375</v>
      </c>
      <c r="M45" s="16">
        <f t="shared" si="6"/>
        <v>62.5</v>
      </c>
      <c r="N45" s="16">
        <f t="shared" si="6"/>
        <v>1.3157894736842106</v>
      </c>
      <c r="O45" s="16">
        <f t="shared" si="6"/>
        <v>10.9375</v>
      </c>
      <c r="P45" s="16" t="str">
        <f t="shared" si="6"/>
        <v/>
      </c>
      <c r="Q45" s="16" t="str">
        <f t="shared" si="6"/>
        <v/>
      </c>
      <c r="R45" s="17">
        <f t="shared" ref="R45:R49" si="7">SUM(F45:Q45)</f>
        <v>295.31250000000006</v>
      </c>
      <c r="S45" s="36">
        <f>ROUNDUP(R45,0)</f>
        <v>296</v>
      </c>
      <c r="T45" s="5"/>
    </row>
    <row r="46" spans="1:20">
      <c r="A46" s="52" t="s">
        <v>21</v>
      </c>
      <c r="B46" s="52"/>
      <c r="C46" s="52"/>
      <c r="D46" s="52"/>
      <c r="E46" s="53"/>
      <c r="F46" s="7">
        <f>IFERROR(ROUNDUP(F45,0),"")</f>
        <v>63</v>
      </c>
      <c r="G46" s="7">
        <f t="shared" ref="G46:Q46" si="8">IFERROR(ROUNDUP(G45,0),"")</f>
        <v>11</v>
      </c>
      <c r="H46" s="7">
        <f t="shared" si="8"/>
        <v>63</v>
      </c>
      <c r="I46" s="7">
        <f t="shared" si="8"/>
        <v>11</v>
      </c>
      <c r="J46" s="7">
        <f t="shared" si="8"/>
        <v>63</v>
      </c>
      <c r="K46" s="7">
        <f t="shared" si="8"/>
        <v>3</v>
      </c>
      <c r="L46" s="7">
        <f t="shared" si="8"/>
        <v>10</v>
      </c>
      <c r="M46" s="7">
        <f t="shared" si="8"/>
        <v>63</v>
      </c>
      <c r="N46" s="7">
        <f t="shared" si="8"/>
        <v>2</v>
      </c>
      <c r="O46" s="7">
        <f t="shared" si="8"/>
        <v>11</v>
      </c>
      <c r="P46" s="7" t="str">
        <f t="shared" si="8"/>
        <v/>
      </c>
      <c r="Q46" s="7" t="str">
        <f t="shared" si="8"/>
        <v/>
      </c>
      <c r="R46" s="17">
        <f t="shared" si="7"/>
        <v>300</v>
      </c>
      <c r="S46" s="37"/>
      <c r="T46" s="5"/>
    </row>
    <row r="47" spans="1:20">
      <c r="A47" s="52" t="s">
        <v>94</v>
      </c>
      <c r="B47" s="52"/>
      <c r="C47" s="52"/>
      <c r="D47" s="52"/>
      <c r="E47" s="53"/>
      <c r="F47" s="8">
        <v>5</v>
      </c>
      <c r="G47" s="8">
        <v>5</v>
      </c>
      <c r="H47" s="8">
        <v>5</v>
      </c>
      <c r="I47" s="8">
        <v>5</v>
      </c>
      <c r="J47" s="8">
        <v>5</v>
      </c>
      <c r="K47" s="8">
        <v>5</v>
      </c>
      <c r="L47" s="8">
        <v>5</v>
      </c>
      <c r="M47" s="8">
        <v>5</v>
      </c>
      <c r="N47" s="8">
        <v>5</v>
      </c>
      <c r="O47" s="8">
        <v>5</v>
      </c>
      <c r="P47" s="8"/>
      <c r="Q47" s="8"/>
      <c r="R47" s="11"/>
      <c r="S47" s="37"/>
      <c r="T47" s="5"/>
    </row>
    <row r="48" spans="1:20">
      <c r="A48" s="52" t="s">
        <v>81</v>
      </c>
      <c r="B48" s="52"/>
      <c r="C48" s="52"/>
      <c r="D48" s="52"/>
      <c r="E48" s="53"/>
      <c r="F48" s="7">
        <f>IFERROR(F45/F47,"")</f>
        <v>12.5</v>
      </c>
      <c r="G48" s="7">
        <f>IFERROR(G45/G47,"")</f>
        <v>2.1052631578947372</v>
      </c>
      <c r="H48" s="7">
        <f t="shared" ref="H48:Q48" si="9">IFERROR(H45/H47,"")</f>
        <v>12.5</v>
      </c>
      <c r="I48" s="7">
        <f t="shared" si="9"/>
        <v>2.1052631578947372</v>
      </c>
      <c r="J48" s="7">
        <f t="shared" si="9"/>
        <v>12.5</v>
      </c>
      <c r="K48" s="7">
        <f t="shared" si="9"/>
        <v>0.52631578947368429</v>
      </c>
      <c r="L48" s="7">
        <f t="shared" si="9"/>
        <v>1.875</v>
      </c>
      <c r="M48" s="7">
        <f t="shared" si="9"/>
        <v>12.5</v>
      </c>
      <c r="N48" s="7">
        <f t="shared" si="9"/>
        <v>0.26315789473684215</v>
      </c>
      <c r="O48" s="7">
        <f t="shared" si="9"/>
        <v>2.1875</v>
      </c>
      <c r="P48" s="7" t="str">
        <f t="shared" si="9"/>
        <v/>
      </c>
      <c r="Q48" s="7" t="str">
        <f t="shared" si="9"/>
        <v/>
      </c>
      <c r="R48" s="11">
        <f t="shared" si="7"/>
        <v>59.0625</v>
      </c>
      <c r="S48" s="36">
        <f>ROUNDUP(R48,0)</f>
        <v>60</v>
      </c>
      <c r="T48" s="5"/>
    </row>
    <row r="49" spans="1:20">
      <c r="A49" s="52" t="s">
        <v>82</v>
      </c>
      <c r="B49" s="52"/>
      <c r="C49" s="52"/>
      <c r="D49" s="52"/>
      <c r="E49" s="53"/>
      <c r="F49" s="7">
        <f>IFERROR(ROUNDUP(F48,0),"")</f>
        <v>13</v>
      </c>
      <c r="G49" s="7">
        <f t="shared" ref="G49:Q49" si="10">IFERROR(ROUNDUP(G48,0),"")</f>
        <v>3</v>
      </c>
      <c r="H49" s="7">
        <f t="shared" si="10"/>
        <v>13</v>
      </c>
      <c r="I49" s="7">
        <f t="shared" si="10"/>
        <v>3</v>
      </c>
      <c r="J49" s="7">
        <f t="shared" si="10"/>
        <v>13</v>
      </c>
      <c r="K49" s="7">
        <f t="shared" si="10"/>
        <v>1</v>
      </c>
      <c r="L49" s="7">
        <f t="shared" si="10"/>
        <v>2</v>
      </c>
      <c r="M49" s="7">
        <f t="shared" si="10"/>
        <v>13</v>
      </c>
      <c r="N49" s="7">
        <f t="shared" si="10"/>
        <v>1</v>
      </c>
      <c r="O49" s="7">
        <f t="shared" si="10"/>
        <v>3</v>
      </c>
      <c r="P49" s="7" t="str">
        <f t="shared" si="10"/>
        <v/>
      </c>
      <c r="Q49" s="7" t="str">
        <f t="shared" si="10"/>
        <v/>
      </c>
      <c r="R49" s="11">
        <f t="shared" si="7"/>
        <v>65</v>
      </c>
      <c r="T49" s="5"/>
    </row>
    <row r="50" spans="1:20">
      <c r="A50" s="68" t="s">
        <v>96</v>
      </c>
      <c r="B50" s="68"/>
      <c r="C50" s="68"/>
      <c r="D50" s="68"/>
      <c r="E50" s="69"/>
      <c r="F50" s="46">
        <f>IF(F47*F43=0,"",F47*F43)</f>
        <v>160</v>
      </c>
      <c r="G50" s="46">
        <f t="shared" ref="G50:Q50" si="11">IF(G47*G43=0,"",G47*G43)</f>
        <v>190</v>
      </c>
      <c r="H50" s="46">
        <f t="shared" si="11"/>
        <v>160</v>
      </c>
      <c r="I50" s="46">
        <f t="shared" si="11"/>
        <v>190</v>
      </c>
      <c r="J50" s="46">
        <f t="shared" si="11"/>
        <v>160</v>
      </c>
      <c r="K50" s="46">
        <f t="shared" si="11"/>
        <v>190</v>
      </c>
      <c r="L50" s="46">
        <f t="shared" si="11"/>
        <v>160</v>
      </c>
      <c r="M50" s="46">
        <f t="shared" si="11"/>
        <v>160</v>
      </c>
      <c r="N50" s="46">
        <f t="shared" si="11"/>
        <v>190</v>
      </c>
      <c r="O50" s="46">
        <f t="shared" si="11"/>
        <v>160</v>
      </c>
      <c r="P50" s="46" t="str">
        <f t="shared" si="11"/>
        <v/>
      </c>
      <c r="Q50" s="46" t="str">
        <f t="shared" si="11"/>
        <v/>
      </c>
      <c r="S50" s="5"/>
      <c r="T50" s="5"/>
    </row>
    <row r="51" spans="1:20">
      <c r="A51" s="5"/>
      <c r="B51" s="13"/>
      <c r="C51" s="13"/>
      <c r="D51" s="13"/>
      <c r="E51" s="5"/>
      <c r="F51" s="5"/>
      <c r="G51" s="5"/>
      <c r="H51" s="5"/>
      <c r="I51" s="5"/>
      <c r="J51" s="5"/>
      <c r="K51" s="5"/>
      <c r="L51" s="5"/>
      <c r="M51" s="5"/>
      <c r="N51" s="5"/>
      <c r="O51" s="5"/>
      <c r="P51" s="5"/>
      <c r="Q51" s="5"/>
      <c r="R51" s="5"/>
      <c r="S51" s="5"/>
      <c r="T51" s="5"/>
    </row>
    <row r="53" spans="1:20">
      <c r="F53" s="4" t="s">
        <v>77</v>
      </c>
    </row>
    <row r="54" spans="1:20">
      <c r="F54" t="s">
        <v>78</v>
      </c>
    </row>
    <row r="56" spans="1:20" ht="15" customHeight="1">
      <c r="A56" s="5"/>
      <c r="B56" s="34"/>
      <c r="C56" s="34"/>
      <c r="D56" s="34"/>
      <c r="E56" s="5"/>
      <c r="F56" s="2" t="s">
        <v>58</v>
      </c>
      <c r="L56" s="1"/>
      <c r="O56" s="1"/>
      <c r="R56" s="5"/>
      <c r="S56" s="5"/>
      <c r="T56" s="5"/>
    </row>
    <row r="57" spans="1:20" ht="15.75" customHeight="1">
      <c r="A57" s="5"/>
      <c r="B57" s="5"/>
      <c r="C57" s="11"/>
      <c r="D57" s="5"/>
      <c r="E57" s="5"/>
      <c r="F57" s="45" t="s">
        <v>61</v>
      </c>
      <c r="G57" s="45" t="s">
        <v>62</v>
      </c>
      <c r="H57" s="45" t="s">
        <v>63</v>
      </c>
      <c r="I57" s="45" t="s">
        <v>64</v>
      </c>
      <c r="J57" s="45" t="s">
        <v>22</v>
      </c>
      <c r="K57" s="45" t="s">
        <v>23</v>
      </c>
      <c r="L57" s="45" t="s">
        <v>24</v>
      </c>
      <c r="M57" s="45" t="s">
        <v>25</v>
      </c>
      <c r="N57" s="45" t="s">
        <v>26</v>
      </c>
      <c r="O57" s="45" t="s">
        <v>27</v>
      </c>
      <c r="P57" s="45" t="s">
        <v>28</v>
      </c>
      <c r="Q57" s="45" t="s">
        <v>29</v>
      </c>
      <c r="R57" s="35" t="s">
        <v>31</v>
      </c>
      <c r="S57" s="54" t="s">
        <v>83</v>
      </c>
      <c r="T57" s="5"/>
    </row>
    <row r="58" spans="1:20">
      <c r="A58" s="52" t="s">
        <v>20</v>
      </c>
      <c r="B58" s="52"/>
      <c r="C58" s="52"/>
      <c r="D58" s="52"/>
      <c r="E58" s="53"/>
      <c r="F58" s="3">
        <v>400</v>
      </c>
      <c r="G58" s="3">
        <v>400</v>
      </c>
      <c r="H58" s="3">
        <v>400</v>
      </c>
      <c r="I58" s="3">
        <v>400</v>
      </c>
      <c r="J58" s="3"/>
      <c r="K58" s="3"/>
      <c r="L58" s="3"/>
      <c r="M58" s="3"/>
      <c r="N58" s="3"/>
      <c r="O58" s="3"/>
      <c r="P58" s="3"/>
      <c r="Q58" s="3"/>
      <c r="R58" s="15">
        <f>SUM(F58:Q58)</f>
        <v>1600</v>
      </c>
      <c r="S58" s="54"/>
      <c r="T58" s="5"/>
    </row>
    <row r="59" spans="1:20">
      <c r="A59" s="52" t="s">
        <v>32</v>
      </c>
      <c r="B59" s="52"/>
      <c r="C59" s="52"/>
      <c r="D59" s="52"/>
      <c r="E59" s="53"/>
      <c r="F59" s="3">
        <v>32</v>
      </c>
      <c r="G59" s="3">
        <v>32</v>
      </c>
      <c r="H59" s="3">
        <v>32</v>
      </c>
      <c r="I59" s="3">
        <v>32</v>
      </c>
      <c r="J59" s="3"/>
      <c r="K59" s="3"/>
      <c r="L59" s="3"/>
      <c r="M59" s="3"/>
      <c r="N59" s="3"/>
      <c r="O59" s="3"/>
      <c r="P59" s="3"/>
      <c r="Q59" s="3"/>
      <c r="R59" s="15"/>
      <c r="S59" s="54"/>
      <c r="T59" s="5"/>
    </row>
    <row r="60" spans="1:20">
      <c r="A60" s="20"/>
      <c r="B60" s="20" t="s">
        <v>65</v>
      </c>
      <c r="C60" s="20"/>
      <c r="D60" s="20"/>
      <c r="E60" s="20"/>
      <c r="F60" s="3">
        <v>4</v>
      </c>
      <c r="G60" s="3">
        <v>4</v>
      </c>
      <c r="H60" s="3">
        <v>4</v>
      </c>
      <c r="I60" s="3">
        <v>4</v>
      </c>
      <c r="J60" s="3"/>
      <c r="K60" s="3"/>
      <c r="L60" s="3"/>
      <c r="M60" s="3"/>
      <c r="N60" s="3"/>
      <c r="O60" s="3"/>
      <c r="P60" s="3"/>
      <c r="Q60" s="3"/>
      <c r="R60" s="15"/>
      <c r="S60" s="54"/>
      <c r="T60" s="5"/>
    </row>
    <row r="61" spans="1:20">
      <c r="A61" s="52" t="s">
        <v>80</v>
      </c>
      <c r="B61" s="52"/>
      <c r="C61" s="52"/>
      <c r="D61" s="52"/>
      <c r="E61" s="53"/>
      <c r="F61" s="16">
        <f>IFERROR((F58/F59)*F60,"")</f>
        <v>50</v>
      </c>
      <c r="G61" s="16">
        <f t="shared" ref="G61:Q61" si="12">IFERROR((G58/G59)*G60,"")</f>
        <v>50</v>
      </c>
      <c r="H61" s="16">
        <f t="shared" si="12"/>
        <v>50</v>
      </c>
      <c r="I61" s="16">
        <f t="shared" si="12"/>
        <v>50</v>
      </c>
      <c r="J61" s="16" t="str">
        <f t="shared" si="12"/>
        <v/>
      </c>
      <c r="K61" s="16" t="str">
        <f t="shared" si="12"/>
        <v/>
      </c>
      <c r="L61" s="16" t="str">
        <f t="shared" si="12"/>
        <v/>
      </c>
      <c r="M61" s="16" t="str">
        <f t="shared" si="12"/>
        <v/>
      </c>
      <c r="N61" s="16" t="str">
        <f t="shared" si="12"/>
        <v/>
      </c>
      <c r="O61" s="16" t="str">
        <f t="shared" si="12"/>
        <v/>
      </c>
      <c r="P61" s="16" t="str">
        <f t="shared" si="12"/>
        <v/>
      </c>
      <c r="Q61" s="16" t="str">
        <f t="shared" si="12"/>
        <v/>
      </c>
      <c r="R61" s="17">
        <f t="shared" ref="R61:R65" si="13">SUM(F61:Q61)</f>
        <v>200</v>
      </c>
      <c r="S61" s="36">
        <f>ROUNDUP(R61,0)</f>
        <v>200</v>
      </c>
      <c r="T61" s="5"/>
    </row>
    <row r="62" spans="1:20">
      <c r="A62" s="52" t="s">
        <v>21</v>
      </c>
      <c r="B62" s="52"/>
      <c r="C62" s="52"/>
      <c r="D62" s="52"/>
      <c r="E62" s="53"/>
      <c r="F62" s="7">
        <f>IFERROR(ROUNDUP(F61,0),"")</f>
        <v>50</v>
      </c>
      <c r="G62" s="7">
        <f t="shared" ref="G62:Q62" si="14">IFERROR(ROUNDUP(G61,0),"")</f>
        <v>50</v>
      </c>
      <c r="H62" s="7">
        <f t="shared" si="14"/>
        <v>50</v>
      </c>
      <c r="I62" s="7">
        <f t="shared" si="14"/>
        <v>50</v>
      </c>
      <c r="J62" s="7" t="str">
        <f t="shared" si="14"/>
        <v/>
      </c>
      <c r="K62" s="7" t="str">
        <f t="shared" si="14"/>
        <v/>
      </c>
      <c r="L62" s="7" t="str">
        <f t="shared" si="14"/>
        <v/>
      </c>
      <c r="M62" s="7" t="str">
        <f t="shared" si="14"/>
        <v/>
      </c>
      <c r="N62" s="7" t="str">
        <f t="shared" si="14"/>
        <v/>
      </c>
      <c r="O62" s="7" t="str">
        <f t="shared" si="14"/>
        <v/>
      </c>
      <c r="P62" s="7" t="str">
        <f t="shared" si="14"/>
        <v/>
      </c>
      <c r="Q62" s="7" t="str">
        <f t="shared" si="14"/>
        <v/>
      </c>
      <c r="R62" s="17">
        <f t="shared" si="13"/>
        <v>200</v>
      </c>
      <c r="S62" s="37"/>
      <c r="T62" s="5"/>
    </row>
    <row r="63" spans="1:20">
      <c r="A63" s="52" t="s">
        <v>94</v>
      </c>
      <c r="B63" s="52"/>
      <c r="C63" s="52"/>
      <c r="D63" s="52"/>
      <c r="E63" s="53"/>
      <c r="F63" s="8">
        <v>3</v>
      </c>
      <c r="G63" s="8">
        <v>3</v>
      </c>
      <c r="H63" s="8">
        <v>3</v>
      </c>
      <c r="I63" s="8">
        <v>3</v>
      </c>
      <c r="J63" s="8"/>
      <c r="K63" s="8"/>
      <c r="L63" s="8"/>
      <c r="M63" s="8"/>
      <c r="N63" s="8"/>
      <c r="O63" s="8"/>
      <c r="P63" s="8"/>
      <c r="Q63" s="8"/>
      <c r="R63" s="11"/>
      <c r="S63" s="37"/>
      <c r="T63" s="5"/>
    </row>
    <row r="64" spans="1:20">
      <c r="A64" s="52" t="s">
        <v>81</v>
      </c>
      <c r="B64" s="52"/>
      <c r="C64" s="52"/>
      <c r="D64" s="52"/>
      <c r="E64" s="53"/>
      <c r="F64" s="7">
        <f>IFERROR(F61/F63,"")</f>
        <v>16.666666666666668</v>
      </c>
      <c r="G64" s="7">
        <f>IFERROR(G61/G63,"")</f>
        <v>16.666666666666668</v>
      </c>
      <c r="H64" s="7">
        <f t="shared" ref="H64:Q64" si="15">IFERROR(H61/H63,"")</f>
        <v>16.666666666666668</v>
      </c>
      <c r="I64" s="7">
        <f t="shared" si="15"/>
        <v>16.666666666666668</v>
      </c>
      <c r="J64" s="7" t="str">
        <f t="shared" si="15"/>
        <v/>
      </c>
      <c r="K64" s="7" t="str">
        <f t="shared" si="15"/>
        <v/>
      </c>
      <c r="L64" s="7" t="str">
        <f t="shared" si="15"/>
        <v/>
      </c>
      <c r="M64" s="7" t="str">
        <f t="shared" si="15"/>
        <v/>
      </c>
      <c r="N64" s="7" t="str">
        <f t="shared" si="15"/>
        <v/>
      </c>
      <c r="O64" s="7" t="str">
        <f t="shared" si="15"/>
        <v/>
      </c>
      <c r="P64" s="7" t="str">
        <f t="shared" si="15"/>
        <v/>
      </c>
      <c r="Q64" s="7" t="str">
        <f t="shared" si="15"/>
        <v/>
      </c>
      <c r="R64" s="11">
        <f t="shared" si="13"/>
        <v>66.666666666666671</v>
      </c>
      <c r="S64" s="36">
        <f>ROUNDUP(R64,0)</f>
        <v>67</v>
      </c>
      <c r="T64" s="5"/>
    </row>
    <row r="65" spans="1:20">
      <c r="A65" s="52" t="s">
        <v>82</v>
      </c>
      <c r="B65" s="52"/>
      <c r="C65" s="52"/>
      <c r="D65" s="52"/>
      <c r="E65" s="53"/>
      <c r="F65" s="7">
        <f>IFERROR(ROUNDUP(F64,0),"")</f>
        <v>17</v>
      </c>
      <c r="G65" s="7">
        <f t="shared" ref="G65:Q65" si="16">IFERROR(ROUNDUP(G64,0),"")</f>
        <v>17</v>
      </c>
      <c r="H65" s="7">
        <f t="shared" si="16"/>
        <v>17</v>
      </c>
      <c r="I65" s="7">
        <f t="shared" si="16"/>
        <v>17</v>
      </c>
      <c r="J65" s="7" t="str">
        <f t="shared" si="16"/>
        <v/>
      </c>
      <c r="K65" s="7" t="str">
        <f t="shared" si="16"/>
        <v/>
      </c>
      <c r="L65" s="7" t="str">
        <f t="shared" si="16"/>
        <v/>
      </c>
      <c r="M65" s="7" t="str">
        <f t="shared" si="16"/>
        <v/>
      </c>
      <c r="N65" s="7" t="str">
        <f t="shared" si="16"/>
        <v/>
      </c>
      <c r="O65" s="7" t="str">
        <f t="shared" si="16"/>
        <v/>
      </c>
      <c r="P65" s="7" t="str">
        <f t="shared" si="16"/>
        <v/>
      </c>
      <c r="Q65" s="7" t="str">
        <f t="shared" si="16"/>
        <v/>
      </c>
      <c r="R65" s="11">
        <f t="shared" si="13"/>
        <v>68</v>
      </c>
      <c r="T65" s="5"/>
    </row>
    <row r="66" spans="1:20">
      <c r="A66" s="68" t="s">
        <v>96</v>
      </c>
      <c r="B66" s="68"/>
      <c r="C66" s="68"/>
      <c r="D66" s="68"/>
      <c r="E66" s="69"/>
      <c r="F66" s="46">
        <f>IF(F63*F59=0,"",F63*F59)</f>
        <v>96</v>
      </c>
      <c r="G66" s="46">
        <f t="shared" ref="G66:Q66" si="17">IF(G63*G59=0,"",G63*G59)</f>
        <v>96</v>
      </c>
      <c r="H66" s="46">
        <f t="shared" si="17"/>
        <v>96</v>
      </c>
      <c r="I66" s="46">
        <f t="shared" si="17"/>
        <v>96</v>
      </c>
      <c r="J66" s="46" t="str">
        <f t="shared" si="17"/>
        <v/>
      </c>
      <c r="K66" s="46" t="str">
        <f t="shared" si="17"/>
        <v/>
      </c>
      <c r="L66" s="46" t="str">
        <f t="shared" si="17"/>
        <v/>
      </c>
      <c r="M66" s="46" t="str">
        <f t="shared" si="17"/>
        <v/>
      </c>
      <c r="N66" s="46" t="str">
        <f t="shared" si="17"/>
        <v/>
      </c>
      <c r="O66" s="46" t="str">
        <f t="shared" si="17"/>
        <v/>
      </c>
      <c r="P66" s="46" t="str">
        <f t="shared" si="17"/>
        <v/>
      </c>
      <c r="Q66" s="46" t="str">
        <f t="shared" si="17"/>
        <v/>
      </c>
      <c r="S66" s="5"/>
      <c r="T66" s="5"/>
    </row>
    <row r="67" spans="1:20">
      <c r="A67" s="5"/>
      <c r="B67" s="13"/>
      <c r="C67" s="13"/>
      <c r="D67" s="13"/>
      <c r="E67" s="5"/>
      <c r="F67" s="5"/>
      <c r="G67" s="5"/>
      <c r="H67" s="5"/>
      <c r="I67" s="5"/>
      <c r="J67" s="5"/>
      <c r="K67" s="5"/>
      <c r="L67" s="5"/>
      <c r="M67" s="5"/>
      <c r="N67" s="5"/>
      <c r="O67" s="5"/>
      <c r="P67" s="5"/>
      <c r="Q67" s="5"/>
      <c r="R67" s="5"/>
      <c r="S67" s="5"/>
      <c r="T67" s="5"/>
    </row>
  </sheetData>
  <sheetProtection password="FAB2" sheet="1" objects="1" scenarios="1" selectLockedCells="1" selectUnlockedCells="1"/>
  <mergeCells count="33">
    <mergeCell ref="D2:S3"/>
    <mergeCell ref="A26:E26"/>
    <mergeCell ref="A25:E25"/>
    <mergeCell ref="A24:E24"/>
    <mergeCell ref="A23:E23"/>
    <mergeCell ref="A20:E20"/>
    <mergeCell ref="F11:R14"/>
    <mergeCell ref="S18:S21"/>
    <mergeCell ref="A19:E19"/>
    <mergeCell ref="A22:E22"/>
    <mergeCell ref="A65:E65"/>
    <mergeCell ref="A59:E59"/>
    <mergeCell ref="A48:E48"/>
    <mergeCell ref="B30:J33"/>
    <mergeCell ref="F35:R38"/>
    <mergeCell ref="L40:L41"/>
    <mergeCell ref="O40:O41"/>
    <mergeCell ref="A66:E66"/>
    <mergeCell ref="A27:E27"/>
    <mergeCell ref="A49:E49"/>
    <mergeCell ref="A50:E50"/>
    <mergeCell ref="S57:S60"/>
    <mergeCell ref="A58:E58"/>
    <mergeCell ref="S41:S44"/>
    <mergeCell ref="A62:E62"/>
    <mergeCell ref="A63:E63"/>
    <mergeCell ref="A64:E64"/>
    <mergeCell ref="A46:E46"/>
    <mergeCell ref="A47:E47"/>
    <mergeCell ref="A42:E42"/>
    <mergeCell ref="A43:E43"/>
    <mergeCell ref="A45:E45"/>
    <mergeCell ref="A61:E6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heetViews>
  <sheetFormatPr defaultRowHeight="15"/>
  <cols>
    <col min="1" max="16384" width="9.140625" style="20"/>
  </cols>
  <sheetData>
    <row r="1" spans="1:10" ht="15.75">
      <c r="A1" s="100" t="s">
        <v>108</v>
      </c>
      <c r="B1" s="101"/>
      <c r="C1" s="101"/>
      <c r="D1" s="101"/>
      <c r="E1" s="102"/>
      <c r="F1" s="103"/>
      <c r="G1" s="104"/>
      <c r="H1" s="104"/>
      <c r="I1" s="105"/>
      <c r="J1" s="102"/>
    </row>
    <row r="2" spans="1:10" ht="15.75">
      <c r="A2" s="100" t="s">
        <v>109</v>
      </c>
      <c r="B2" s="101"/>
      <c r="C2" s="101"/>
      <c r="D2" s="101"/>
      <c r="E2" s="102"/>
      <c r="F2" s="103"/>
      <c r="G2" s="104"/>
      <c r="H2" s="104"/>
      <c r="I2" s="105"/>
      <c r="J2" s="102"/>
    </row>
    <row r="3" spans="1:10" ht="15.75">
      <c r="J3" s="102"/>
    </row>
    <row r="4" spans="1:10" ht="15.75">
      <c r="J4" s="101"/>
    </row>
    <row r="5" spans="1:10" ht="15.75">
      <c r="J5" s="101"/>
    </row>
    <row r="6" spans="1:10" ht="15.75">
      <c r="J6" s="101"/>
    </row>
    <row r="7" spans="1:10" ht="15.75">
      <c r="J7" s="101"/>
    </row>
    <row r="8" spans="1:10" ht="15.75">
      <c r="A8" s="101"/>
      <c r="B8" s="101"/>
      <c r="D8" s="101"/>
      <c r="E8" s="101"/>
      <c r="F8" s="101"/>
      <c r="G8" s="101"/>
      <c r="H8" s="101"/>
      <c r="I8" s="101"/>
      <c r="J8" s="101"/>
    </row>
    <row r="9" spans="1:10" ht="15.75">
      <c r="A9" s="101"/>
      <c r="B9" s="101"/>
      <c r="C9" s="101"/>
      <c r="D9" s="101"/>
      <c r="E9" s="101"/>
      <c r="F9" s="101"/>
      <c r="G9" s="101"/>
      <c r="H9" s="101"/>
      <c r="I9" s="101"/>
      <c r="J9" s="101"/>
    </row>
    <row r="10" spans="1:10" ht="15.75">
      <c r="A10" s="101"/>
      <c r="B10" s="101"/>
      <c r="C10" s="100" t="s">
        <v>110</v>
      </c>
      <c r="D10" s="101"/>
      <c r="E10" s="102"/>
      <c r="F10" s="103"/>
      <c r="G10" s="104"/>
      <c r="H10" s="104"/>
      <c r="I10" s="105"/>
      <c r="J10" s="101"/>
    </row>
    <row r="11" spans="1:10" ht="15.75">
      <c r="B11" s="101" t="s">
        <v>111</v>
      </c>
      <c r="C11" s="101"/>
      <c r="D11" s="101"/>
      <c r="E11" s="101"/>
      <c r="F11" s="101"/>
      <c r="G11" s="101"/>
      <c r="H11" s="101"/>
      <c r="I11" s="101"/>
      <c r="J11" s="101"/>
    </row>
    <row r="12" spans="1:10" ht="15.75">
      <c r="A12" s="101"/>
      <c r="B12" s="101"/>
      <c r="C12" s="101" t="s">
        <v>112</v>
      </c>
      <c r="E12" s="101"/>
      <c r="F12" s="101"/>
      <c r="G12" s="101"/>
      <c r="H12" s="101"/>
      <c r="I12" s="101"/>
    </row>
    <row r="13" spans="1:10" ht="15.75">
      <c r="A13" s="101"/>
      <c r="B13" s="20" t="s">
        <v>113</v>
      </c>
      <c r="C13" s="101"/>
      <c r="D13" s="101"/>
      <c r="E13" s="101"/>
      <c r="F13" s="101"/>
      <c r="G13" s="101"/>
      <c r="H13" s="101"/>
      <c r="I13" s="101"/>
    </row>
    <row r="14" spans="1:10" ht="15.75">
      <c r="A14" s="101"/>
      <c r="C14" s="101"/>
      <c r="D14" s="106" t="s">
        <v>114</v>
      </c>
      <c r="E14" s="101"/>
      <c r="F14" s="101"/>
      <c r="G14" s="101"/>
      <c r="H14" s="101"/>
      <c r="I14" s="101"/>
    </row>
  </sheetData>
  <sheetProtection algorithmName="SHA-512" hashValue="prOj0HRoGXbe5Q/abL8rwrCAAdjSImbvkufo40cwfbKkD9YTRaL9CO5E7tmTL2oWTGKKLzetyeyn+3JiaiDezw==" saltValue="lFsaOKi80/PjYOws63ytgg==" spinCount="100000" sheet="1" objects="1" scenarios="1" selectLockedCells="1" selectUnlockedCells="1"/>
  <hyperlinks>
    <hyperlink ref="D14" r:id="rId1"/>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Worksheet Page</vt:lpstr>
      <vt:lpstr>Staffing Allocation Examples</vt:lpstr>
      <vt:lpstr>Course_Grade Level Examples</vt:lpstr>
      <vt:lpstr>Attribution</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dc:creator>
  <cp:lastModifiedBy>JP</cp:lastModifiedBy>
  <dcterms:created xsi:type="dcterms:W3CDTF">2014-02-13T03:17:01Z</dcterms:created>
  <dcterms:modified xsi:type="dcterms:W3CDTF">2016-01-31T03:17:25Z</dcterms:modified>
</cp:coreProperties>
</file>