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C:\Users\JP\Desktop\Tools\Tools Ready for Prime Time\Facilities Load\"/>
    </mc:Choice>
  </mc:AlternateContent>
  <workbookProtection workbookAlgorithmName="SHA-512" workbookHashValue="6uZihXsOe+75F3fSEeVFCiS25DEsC7GDNQ2m5paWw5YDSo6t+Ej3tTv2ngpI3ccywkUNDb1M5cN1gIL8pmPfnA==" workbookSaltValue="DK6wGMWVoy8ehOKYjhO95A==" workbookSpinCount="100000" lockStructure="1"/>
  <bookViews>
    <workbookView xWindow="7815" yWindow="135" windowWidth="8475" windowHeight="7440"/>
  </bookViews>
  <sheets>
    <sheet name="Facilities Load" sheetId="1" r:id="rId1"/>
    <sheet name="Calculations" sheetId="2" r:id="rId2"/>
    <sheet name="Attribution" sheetId="3" r:id="rId3"/>
  </sheets>
  <calcPr calcId="162913"/>
</workbook>
</file>

<file path=xl/calcChain.xml><?xml version="1.0" encoding="utf-8"?>
<calcChain xmlns="http://schemas.openxmlformats.org/spreadsheetml/2006/main">
  <c r="R17" i="1" l="1"/>
  <c r="R14" i="1" s="1"/>
  <c r="R9" i="1"/>
  <c r="B54" i="2" l="1"/>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53"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2" i="2"/>
  <c r="B1" i="2"/>
  <c r="C3" i="2" l="1"/>
  <c r="K102" i="2" s="1"/>
  <c r="C102" i="2"/>
  <c r="K3" i="2" s="1"/>
  <c r="C98" i="2"/>
  <c r="K7" i="2" s="1"/>
  <c r="C94" i="2"/>
  <c r="K11" i="2" s="1"/>
  <c r="C90" i="2"/>
  <c r="K15" i="2" s="1"/>
  <c r="C86" i="2"/>
  <c r="K19" i="2" s="1"/>
  <c r="C82" i="2"/>
  <c r="K23" i="2" s="1"/>
  <c r="C78" i="2"/>
  <c r="K27" i="2" s="1"/>
  <c r="C74" i="2"/>
  <c r="K31" i="2" s="1"/>
  <c r="C70" i="2"/>
  <c r="K35" i="2" s="1"/>
  <c r="C66" i="2"/>
  <c r="K39" i="2" s="1"/>
  <c r="C62" i="2"/>
  <c r="K43" i="2" s="1"/>
  <c r="C58" i="2"/>
  <c r="K47" i="2" s="1"/>
  <c r="C54" i="2"/>
  <c r="K51" i="2" s="1"/>
  <c r="C50" i="2"/>
  <c r="K55" i="2" s="1"/>
  <c r="C46" i="2"/>
  <c r="K59" i="2" s="1"/>
  <c r="C42" i="2"/>
  <c r="K63" i="2" s="1"/>
  <c r="C38" i="2"/>
  <c r="K67" i="2" s="1"/>
  <c r="C34" i="2"/>
  <c r="K71" i="2" s="1"/>
  <c r="C30" i="2"/>
  <c r="K75" i="2" s="1"/>
  <c r="C26" i="2"/>
  <c r="K79" i="2" s="1"/>
  <c r="C22" i="2"/>
  <c r="K83" i="2" s="1"/>
  <c r="C18" i="2"/>
  <c r="K87" i="2" s="1"/>
  <c r="C14" i="2"/>
  <c r="K91" i="2" s="1"/>
  <c r="C10" i="2"/>
  <c r="K95" i="2" s="1"/>
  <c r="C6" i="2"/>
  <c r="K99" i="2" s="1"/>
  <c r="C2" i="2"/>
  <c r="K103" i="2" s="1"/>
  <c r="C1" i="2"/>
  <c r="C101" i="2"/>
  <c r="K4" i="2" s="1"/>
  <c r="C97" i="2"/>
  <c r="K8" i="2" s="1"/>
  <c r="C93" i="2"/>
  <c r="K12" i="2" s="1"/>
  <c r="C89" i="2"/>
  <c r="K16" i="2" s="1"/>
  <c r="C85" i="2"/>
  <c r="K20" i="2" s="1"/>
  <c r="C81" i="2"/>
  <c r="K24" i="2" s="1"/>
  <c r="C77" i="2"/>
  <c r="K28" i="2" s="1"/>
  <c r="C73" i="2"/>
  <c r="K32" i="2" s="1"/>
  <c r="C69" i="2"/>
  <c r="K36" i="2" s="1"/>
  <c r="C65" i="2"/>
  <c r="K40" i="2" s="1"/>
  <c r="C61" i="2"/>
  <c r="K44" i="2" s="1"/>
  <c r="C57" i="2"/>
  <c r="K48" i="2" s="1"/>
  <c r="C53" i="2"/>
  <c r="K52" i="2" s="1"/>
  <c r="C49" i="2"/>
  <c r="K56" i="2" s="1"/>
  <c r="C45" i="2"/>
  <c r="K60" i="2" s="1"/>
  <c r="C41" i="2"/>
  <c r="K64" i="2" s="1"/>
  <c r="C37" i="2"/>
  <c r="K68" i="2" s="1"/>
  <c r="C33" i="2"/>
  <c r="K72" i="2" s="1"/>
  <c r="C29" i="2"/>
  <c r="K76" i="2" s="1"/>
  <c r="C25" i="2"/>
  <c r="K80" i="2" s="1"/>
  <c r="C21" i="2"/>
  <c r="K84" i="2" s="1"/>
  <c r="C17" i="2"/>
  <c r="K88" i="2" s="1"/>
  <c r="C13" i="2"/>
  <c r="K92" i="2" s="1"/>
  <c r="C9" i="2"/>
  <c r="K96" i="2" s="1"/>
  <c r="C5" i="2"/>
  <c r="K100" i="2" s="1"/>
  <c r="C104" i="2"/>
  <c r="K1" i="2" s="1"/>
  <c r="C100" i="2"/>
  <c r="K5" i="2" s="1"/>
  <c r="C96" i="2"/>
  <c r="K9" i="2" s="1"/>
  <c r="C92" i="2"/>
  <c r="K13" i="2" s="1"/>
  <c r="C88" i="2"/>
  <c r="K17" i="2" s="1"/>
  <c r="C84" i="2"/>
  <c r="K21" i="2" s="1"/>
  <c r="C80" i="2"/>
  <c r="K25" i="2" s="1"/>
  <c r="C76" i="2"/>
  <c r="K29" i="2" s="1"/>
  <c r="C72" i="2"/>
  <c r="K33" i="2" s="1"/>
  <c r="C68" i="2"/>
  <c r="K37" i="2" s="1"/>
  <c r="C64" i="2"/>
  <c r="K41" i="2" s="1"/>
  <c r="C60" i="2"/>
  <c r="K45" i="2" s="1"/>
  <c r="C56" i="2"/>
  <c r="K49" i="2" s="1"/>
  <c r="C52" i="2"/>
  <c r="K53" i="2" s="1"/>
  <c r="C48" i="2"/>
  <c r="K57" i="2" s="1"/>
  <c r="C44" i="2"/>
  <c r="K61" i="2" s="1"/>
  <c r="C40" i="2"/>
  <c r="K65" i="2" s="1"/>
  <c r="C36" i="2"/>
  <c r="K69" i="2" s="1"/>
  <c r="C32" i="2"/>
  <c r="K73" i="2" s="1"/>
  <c r="C28" i="2"/>
  <c r="K77" i="2" s="1"/>
  <c r="C24" i="2"/>
  <c r="K81" i="2" s="1"/>
  <c r="C20" i="2"/>
  <c r="K85" i="2" s="1"/>
  <c r="C16" i="2"/>
  <c r="K89" i="2" s="1"/>
  <c r="C12" i="2"/>
  <c r="K93" i="2" s="1"/>
  <c r="C8" i="2"/>
  <c r="K97" i="2" s="1"/>
  <c r="C4" i="2"/>
  <c r="K101" i="2" s="1"/>
  <c r="C103" i="2"/>
  <c r="K2" i="2" s="1"/>
  <c r="C99" i="2"/>
  <c r="K6" i="2" s="1"/>
  <c r="C95" i="2"/>
  <c r="K10" i="2" s="1"/>
  <c r="C91" i="2"/>
  <c r="K14" i="2" s="1"/>
  <c r="C87" i="2"/>
  <c r="K18" i="2" s="1"/>
  <c r="C83" i="2"/>
  <c r="K22" i="2" s="1"/>
  <c r="C79" i="2"/>
  <c r="K26" i="2" s="1"/>
  <c r="C75" i="2"/>
  <c r="K30" i="2" s="1"/>
  <c r="C71" i="2"/>
  <c r="K34" i="2" s="1"/>
  <c r="C67" i="2"/>
  <c r="K38" i="2" s="1"/>
  <c r="C63" i="2"/>
  <c r="K42" i="2" s="1"/>
  <c r="C59" i="2"/>
  <c r="K46" i="2" s="1"/>
  <c r="C55" i="2"/>
  <c r="K50" i="2" s="1"/>
  <c r="C51" i="2"/>
  <c r="K54" i="2" s="1"/>
  <c r="C47" i="2"/>
  <c r="K58" i="2" s="1"/>
  <c r="C43" i="2"/>
  <c r="K62" i="2" s="1"/>
  <c r="C39" i="2"/>
  <c r="K66" i="2" s="1"/>
  <c r="C35" i="2"/>
  <c r="K70" i="2" s="1"/>
  <c r="C31" i="2"/>
  <c r="K74" i="2" s="1"/>
  <c r="C27" i="2"/>
  <c r="K78" i="2" s="1"/>
  <c r="C23" i="2"/>
  <c r="K82" i="2" s="1"/>
  <c r="C19" i="2"/>
  <c r="K86" i="2" s="1"/>
  <c r="C15" i="2"/>
  <c r="K90" i="2" s="1"/>
  <c r="C11" i="2"/>
  <c r="K94" i="2" s="1"/>
  <c r="C7" i="2"/>
  <c r="K98" i="2" s="1"/>
  <c r="R29" i="1"/>
  <c r="R31" i="1" s="1"/>
  <c r="F7" i="2" s="1"/>
  <c r="F8" i="2" s="1"/>
  <c r="K104" i="2" l="1"/>
  <c r="D1" i="2"/>
  <c r="D2" i="2" s="1"/>
  <c r="D3" i="2" s="1"/>
  <c r="D4" i="2" s="1"/>
  <c r="D5" i="2" s="1"/>
  <c r="D6" i="2" s="1"/>
  <c r="D7" i="2" s="1"/>
  <c r="D8" i="2" s="1"/>
  <c r="D9" i="2" s="1"/>
  <c r="D10" i="2" s="1"/>
  <c r="D11" i="2" s="1"/>
  <c r="D12" i="2" s="1"/>
  <c r="D13" i="2" s="1"/>
  <c r="D14" i="2" s="1"/>
  <c r="D15" i="2" s="1"/>
  <c r="D16" i="2" s="1"/>
  <c r="D17" i="2" s="1"/>
  <c r="D18" i="2" s="1"/>
  <c r="D19" i="2" s="1"/>
  <c r="D20" i="2" s="1"/>
  <c r="D21" i="2" l="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F9" i="2"/>
  <c r="R10" i="1" s="1"/>
  <c r="J1" i="2"/>
  <c r="J2" i="2" l="1"/>
  <c r="J3" i="2" s="1"/>
  <c r="J4" i="2" s="1"/>
  <c r="J5"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 r="J50" i="2" s="1"/>
  <c r="J51" i="2" s="1"/>
  <c r="J52" i="2" s="1"/>
  <c r="J53" i="2" s="1"/>
  <c r="J54" i="2" s="1"/>
  <c r="J55" i="2" s="1"/>
  <c r="J56" i="2" s="1"/>
  <c r="J57" i="2" s="1"/>
  <c r="J58" i="2" s="1"/>
  <c r="J59" i="2" s="1"/>
  <c r="J60" i="2" s="1"/>
  <c r="J61" i="2" s="1"/>
  <c r="J62" i="2" s="1"/>
  <c r="J63" i="2" s="1"/>
  <c r="J64" i="2" s="1"/>
  <c r="J65" i="2" s="1"/>
  <c r="J66" i="2" s="1"/>
  <c r="J67" i="2" s="1"/>
  <c r="J68" i="2" s="1"/>
  <c r="J69" i="2" s="1"/>
  <c r="J70" i="2" s="1"/>
  <c r="J71" i="2" s="1"/>
  <c r="J72" i="2" s="1"/>
  <c r="J73" i="2" s="1"/>
  <c r="J74" i="2" s="1"/>
  <c r="J75" i="2" s="1"/>
  <c r="J76" i="2" s="1"/>
  <c r="J77" i="2" s="1"/>
  <c r="J78" i="2" s="1"/>
  <c r="J79" i="2" s="1"/>
  <c r="J80" i="2" s="1"/>
  <c r="J81" i="2" s="1"/>
  <c r="J82" i="2" s="1"/>
  <c r="J83" i="2" s="1"/>
  <c r="J84" i="2" s="1"/>
  <c r="J85" i="2" s="1"/>
  <c r="J86" i="2" s="1"/>
  <c r="J87" i="2" s="1"/>
  <c r="J88" i="2" s="1"/>
  <c r="J89" i="2" s="1"/>
  <c r="J90" i="2" s="1"/>
  <c r="J91" i="2" s="1"/>
  <c r="J92" i="2" s="1"/>
  <c r="J93" i="2" s="1"/>
  <c r="J94" i="2" s="1"/>
  <c r="J95" i="2" s="1"/>
  <c r="J96" i="2" s="1"/>
  <c r="J97" i="2" s="1"/>
  <c r="J98" i="2" s="1"/>
  <c r="J99" i="2" s="1"/>
  <c r="J100" i="2" s="1"/>
  <c r="J101" i="2" s="1"/>
  <c r="J102" i="2" s="1"/>
  <c r="J103" i="2" s="1"/>
  <c r="J104" i="2" s="1"/>
  <c r="I1" i="2"/>
  <c r="I2" i="2" l="1"/>
  <c r="I3" i="2" s="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N9" i="2" l="1"/>
  <c r="R12" i="1" s="1"/>
</calcChain>
</file>

<file path=xl/sharedStrings.xml><?xml version="1.0" encoding="utf-8"?>
<sst xmlns="http://schemas.openxmlformats.org/spreadsheetml/2006/main" count="47" uniqueCount="37">
  <si>
    <t>Room</t>
  </si>
  <si>
    <t>Perds</t>
  </si>
  <si>
    <t>Count</t>
  </si>
  <si>
    <t>ID</t>
  </si>
  <si>
    <t>Cap</t>
  </si>
  <si>
    <t>Avail</t>
  </si>
  <si>
    <t>Developed by Phil Saroyan and produced for the College &amp; Career Academy Support Network (CCASN).</t>
  </si>
  <si>
    <t>Permission is granted for educational use with attribution.</t>
  </si>
  <si>
    <t>Facilities Load Calculator</t>
  </si>
  <si>
    <t>Visit us at</t>
  </si>
  <si>
    <t>When doing a school capacity count, there are several counts that are helpful to understand.</t>
  </si>
  <si>
    <t>Count 1 - the capacity if there is a teacher in each room with a full classroom of students</t>
  </si>
  <si>
    <t>Count 2A - the capacity-low end of range with highest capacity rooms all on prep- if each teacher's room is vacant during the prep - no room sharing</t>
  </si>
  <si>
    <t>Count 2B - the capacity-high end of range with lowest capacity rooms all on prep- if each teacher's room is vacant during the prep - no room sharing</t>
  </si>
  <si>
    <t>The information needed to make these counts are:</t>
  </si>
  <si>
    <t>5) the number of student periods  - only needed for Count 2</t>
  </si>
  <si>
    <t>6) the number of teacher periods - only needed for Count 2</t>
  </si>
  <si>
    <t>Information that usually does not enter into the calculation is the number of periods in the school day.</t>
  </si>
  <si>
    <t>With a balanced master schedule, if you can seat X number of students in one period, you can do it every period.</t>
  </si>
  <si>
    <t>7) the number of prep periods each teacher has (calculated from the information filled in the chart on the right)</t>
  </si>
  <si>
    <t>8) the balanced average number of teachers on prep per period (calculated from the information filled in the chart on the right)</t>
  </si>
  <si>
    <t>1) number of rooms (calculated from the information filled in the chart on the right)</t>
  </si>
  <si>
    <t>2) capacity of each room - usually based on contractual agreements (filled in for each room in the chart on the right)</t>
  </si>
  <si>
    <t>3) information about contractual agreements relative to room sharing (nothing to fill  in on the chart - just for awareness when making room assignments)</t>
  </si>
  <si>
    <t>Fill in the values for the cells highlighted in yellow.</t>
  </si>
  <si>
    <t>INSTRUCTIONS</t>
  </si>
  <si>
    <t>Count 3 - the total number of teachers (FTE) that can be fit into the rooms of the school</t>
  </si>
  <si>
    <t>4) the number of teachers (FTE) assigned to the school - only needed for Count 2</t>
  </si>
  <si>
    <t>This sheet is used to perform the calculations needed to provide the information for the Facilities Load sheet. The entire sheet is locked so no input is necessary on this page.</t>
  </si>
  <si>
    <t>http://www.ccasn.berkeley.edu</t>
  </si>
  <si>
    <t>This master schedule solution was developed by and is the property of J. Phillip Saroyan.</t>
  </si>
  <si>
    <t>Permission for use is granted to the College &amp; Career Academy Support Network (CCASN)</t>
  </si>
  <si>
    <t>and others for educational use with attribution.</t>
  </si>
  <si>
    <t>This solution is distributed free of charge and may not be sold.</t>
  </si>
  <si>
    <t>©1986, 2014, Saroyan Solutions</t>
  </si>
  <si>
    <t>For comments, suggestions and assistance, contact the author at:</t>
  </si>
  <si>
    <t>jp9@jps.net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</si>
</sst>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name val="Geneva"/>
    </font>
    <font>
      <b/>
      <sz val="10"/>
      <name val="Geneva"/>
    </font>
    <font>
      <u/>
      <sz val="8"/>
      <name val="Arial"/>
      <family val="2"/>
    </font>
    <font>
      <sz val="8"/>
      <name val="Arial"/>
      <family val="2"/>
    </font>
    <font>
      <sz val="8"/>
      <name val="Geneva"/>
    </font>
    <font>
      <b/>
      <sz val="14"/>
      <name val="Arial"/>
      <family val="2"/>
    </font>
    <font>
      <sz val="10"/>
      <name val="Calibri"/>
      <family val="2"/>
      <scheme val="minor"/>
    </font>
    <font>
      <sz val="11"/>
      <name val="Calibri"/>
      <family val="2"/>
      <scheme val="minor"/>
    </font>
    <font>
      <b/>
      <sz val="12"/>
      <name val="Calibri"/>
      <family val="2"/>
      <scheme val="minor"/>
    </font>
    <font>
      <u/>
      <sz val="10"/>
      <name val="Geneva"/>
    </font>
    <font>
      <sz val="12"/>
      <name val="Calibri"/>
      <family val="2"/>
      <scheme val="minor"/>
    </font>
    <font>
      <u/>
      <sz val="10"/>
      <color theme="10"/>
      <name val="Geneva"/>
    </font>
  </fonts>
  <fills count="4">
    <fill>
      <patternFill patternType="none"/>
    </fill>
    <fill>
      <patternFill patternType="gray125"/>
    </fill>
    <fill>
      <patternFill patternType="solid">
        <fgColor rgb="FFFFFF00"/>
        <bgColor indexed="64"/>
      </patternFill>
    </fill>
    <fill>
      <patternFill patternType="solid">
        <fgColor rgb="FF99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1" fillId="0" borderId="0" applyNumberFormat="0" applyFill="0" applyBorder="0" applyAlignment="0" applyProtection="0"/>
  </cellStyleXfs>
  <cellXfs count="60">
    <xf numFmtId="0" fontId="0" fillId="0" borderId="0" xfId="0"/>
    <xf numFmtId="0" fontId="2" fillId="0" borderId="0" xfId="0" applyFont="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left"/>
    </xf>
    <xf numFmtId="0" fontId="6" fillId="0" borderId="0" xfId="0" applyFont="1" applyAlignment="1" applyProtection="1">
      <alignment horizontal="center"/>
      <protection locked="0"/>
    </xf>
    <xf numFmtId="0" fontId="3" fillId="3" borderId="0" xfId="0" applyFont="1" applyFill="1" applyProtection="1">
      <protection locked="0"/>
    </xf>
    <xf numFmtId="0" fontId="7" fillId="2" borderId="1" xfId="0" applyFont="1" applyFill="1" applyBorder="1" applyAlignment="1" applyProtection="1">
      <alignment horizontal="center"/>
      <protection locked="0"/>
    </xf>
    <xf numFmtId="0" fontId="7" fillId="1" borderId="2" xfId="0" applyFont="1" applyFill="1" applyBorder="1" applyProtection="1">
      <protection locked="0"/>
    </xf>
    <xf numFmtId="0" fontId="7" fillId="1" borderId="3" xfId="0" applyFont="1" applyFill="1" applyBorder="1" applyProtection="1">
      <protection locked="0"/>
    </xf>
    <xf numFmtId="0" fontId="7" fillId="2" borderId="4" xfId="0" applyFont="1" applyFill="1" applyBorder="1" applyAlignment="1" applyProtection="1">
      <alignment horizontal="center"/>
      <protection locked="0"/>
    </xf>
    <xf numFmtId="0" fontId="7" fillId="1" borderId="4" xfId="0" applyFont="1" applyFill="1" applyBorder="1" applyProtection="1">
      <protection locked="0"/>
    </xf>
    <xf numFmtId="0" fontId="7" fillId="0" borderId="0" xfId="0" applyFont="1" applyProtection="1">
      <protection locked="0"/>
    </xf>
    <xf numFmtId="0" fontId="3" fillId="0" borderId="0" xfId="0" applyFont="1" applyFill="1" applyProtection="1">
      <protection locked="0"/>
    </xf>
    <xf numFmtId="0" fontId="4" fillId="0" borderId="0" xfId="0" applyFont="1" applyProtection="1">
      <protection locked="0"/>
    </xf>
    <xf numFmtId="0" fontId="0" fillId="0" borderId="0" xfId="0" applyProtection="1">
      <protection locked="0"/>
    </xf>
    <xf numFmtId="0" fontId="0" fillId="0" borderId="0" xfId="0" applyAlignment="1" applyProtection="1">
      <alignment vertical="top"/>
      <protection locked="0"/>
    </xf>
    <xf numFmtId="0" fontId="7" fillId="2" borderId="1" xfId="0" applyNumberFormat="1" applyFont="1" applyFill="1" applyBorder="1" applyAlignment="1" applyProtection="1">
      <alignment horizontal="center"/>
      <protection locked="0"/>
    </xf>
    <xf numFmtId="0" fontId="6" fillId="0" borderId="0" xfId="0" applyFont="1" applyProtection="1">
      <protection locked="0"/>
    </xf>
    <xf numFmtId="0" fontId="0" fillId="0" borderId="0" xfId="0" applyProtection="1"/>
    <xf numFmtId="1" fontId="0" fillId="0" borderId="0" xfId="0" applyNumberFormat="1" applyProtection="1"/>
    <xf numFmtId="2" fontId="0" fillId="0" borderId="0" xfId="0" applyNumberFormat="1" applyProtection="1"/>
    <xf numFmtId="0" fontId="0" fillId="0" borderId="5" xfId="0" applyBorder="1" applyProtection="1"/>
    <xf numFmtId="0" fontId="5" fillId="0" borderId="0" xfId="0" applyFont="1" applyProtection="1"/>
    <xf numFmtId="0" fontId="0" fillId="3" borderId="0" xfId="0" applyFill="1" applyProtection="1"/>
    <xf numFmtId="0" fontId="3" fillId="0" borderId="0" xfId="0" applyFont="1" applyProtection="1"/>
    <xf numFmtId="0" fontId="0" fillId="0" borderId="0" xfId="0" applyAlignment="1" applyProtection="1">
      <alignment vertical="center"/>
    </xf>
    <xf numFmtId="0" fontId="9" fillId="0" borderId="0" xfId="0" applyFont="1" applyProtection="1"/>
    <xf numFmtId="0" fontId="3" fillId="0" borderId="0" xfId="0" applyFont="1" applyAlignment="1" applyProtection="1">
      <alignment horizontal="left"/>
    </xf>
    <xf numFmtId="0" fontId="3" fillId="0" borderId="0" xfId="0" applyFont="1" applyAlignment="1" applyProtection="1">
      <alignment horizontal="center"/>
    </xf>
    <xf numFmtId="0" fontId="7" fillId="0" borderId="1" xfId="0" applyFont="1" applyBorder="1" applyAlignment="1" applyProtection="1">
      <alignment horizontal="left"/>
    </xf>
    <xf numFmtId="0" fontId="0" fillId="0" borderId="0" xfId="0" applyAlignment="1" applyProtection="1">
      <alignment horizontal="center" vertical="top" wrapText="1"/>
    </xf>
    <xf numFmtId="0" fontId="0" fillId="0" borderId="0" xfId="0" applyAlignment="1" applyProtection="1">
      <alignment horizontal="left" vertical="center" wrapText="1"/>
    </xf>
    <xf numFmtId="0" fontId="0" fillId="0" borderId="0" xfId="0" applyAlignment="1" applyProtection="1">
      <alignment horizontal="left" wrapText="1"/>
    </xf>
    <xf numFmtId="0" fontId="0" fillId="2" borderId="6" xfId="0" applyFill="1" applyBorder="1" applyAlignment="1" applyProtection="1">
      <alignment horizontal="center" vertical="top" wrapText="1"/>
    </xf>
    <xf numFmtId="0" fontId="0" fillId="2" borderId="7" xfId="0" applyFill="1" applyBorder="1" applyAlignment="1" applyProtection="1">
      <alignment horizontal="center" vertical="top" wrapText="1"/>
    </xf>
    <xf numFmtId="0" fontId="0" fillId="2" borderId="8" xfId="0" applyFill="1" applyBorder="1" applyAlignment="1" applyProtection="1">
      <alignment horizontal="center" vertical="top" wrapText="1"/>
    </xf>
    <xf numFmtId="0" fontId="0" fillId="2" borderId="9" xfId="0" applyFill="1" applyBorder="1" applyAlignment="1" applyProtection="1">
      <alignment horizontal="center" vertical="top" wrapText="1"/>
    </xf>
    <xf numFmtId="0" fontId="0" fillId="2" borderId="10" xfId="0" applyFill="1" applyBorder="1" applyAlignment="1" applyProtection="1">
      <alignment horizontal="center" vertical="top" wrapText="1"/>
    </xf>
    <xf numFmtId="0" fontId="0" fillId="2" borderId="11" xfId="0" applyFill="1" applyBorder="1" applyAlignment="1" applyProtection="1">
      <alignment horizontal="center" vertical="top" wrapText="1"/>
    </xf>
    <xf numFmtId="0" fontId="1" fillId="0" borderId="10" xfId="0" applyFont="1" applyBorder="1" applyAlignment="1" applyProtection="1">
      <alignment horizontal="center"/>
    </xf>
    <xf numFmtId="0" fontId="8" fillId="0" borderId="12" xfId="0" applyFont="1" applyBorder="1" applyAlignment="1" applyProtection="1">
      <alignment horizontal="center"/>
    </xf>
    <xf numFmtId="0" fontId="8" fillId="0" borderId="13" xfId="0" applyFont="1" applyBorder="1" applyAlignment="1" applyProtection="1">
      <alignment horizontal="center"/>
    </xf>
    <xf numFmtId="0" fontId="8" fillId="2" borderId="12" xfId="0" applyFont="1" applyFill="1" applyBorder="1" applyAlignment="1" applyProtection="1">
      <alignment horizontal="center"/>
      <protection locked="0"/>
    </xf>
    <xf numFmtId="0" fontId="8" fillId="2" borderId="13" xfId="0" applyFont="1" applyFill="1" applyBorder="1" applyAlignment="1" applyProtection="1">
      <alignment horizontal="center"/>
      <protection locked="0"/>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1" fontId="8" fillId="0" borderId="12" xfId="0" applyNumberFormat="1" applyFont="1" applyBorder="1" applyAlignment="1" applyProtection="1">
      <alignment horizontal="center" vertical="center"/>
    </xf>
    <xf numFmtId="1" fontId="8" fillId="0" borderId="13" xfId="0" applyNumberFormat="1" applyFont="1" applyBorder="1" applyAlignment="1" applyProtection="1">
      <alignment horizontal="center" vertical="center"/>
    </xf>
    <xf numFmtId="0" fontId="0" fillId="2" borderId="14"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2" borderId="15" xfId="0" applyFill="1" applyBorder="1" applyAlignment="1" applyProtection="1">
      <alignment horizontal="center" vertical="top" wrapText="1"/>
    </xf>
    <xf numFmtId="0" fontId="10" fillId="0" borderId="0" xfId="0" applyNumberFormat="1" applyFont="1" applyProtection="1"/>
    <xf numFmtId="0" fontId="10" fillId="0" borderId="0" xfId="0" applyFont="1" applyProtection="1"/>
    <xf numFmtId="0" fontId="10" fillId="0" borderId="0" xfId="0" applyFont="1" applyFill="1" applyBorder="1" applyAlignment="1" applyProtection="1">
      <alignment horizontal="center"/>
    </xf>
    <xf numFmtId="0" fontId="10" fillId="0" borderId="0" xfId="0" applyFont="1" applyFill="1" applyAlignment="1" applyProtection="1">
      <alignment horizontal="left"/>
    </xf>
    <xf numFmtId="0" fontId="10" fillId="0" borderId="0" xfId="0" applyFont="1" applyFill="1" applyAlignment="1" applyProtection="1">
      <alignment horizontal="center"/>
    </xf>
    <xf numFmtId="0" fontId="10" fillId="0" borderId="0" xfId="0" applyFont="1" applyFill="1" applyAlignment="1" applyProtection="1">
      <alignment horizontal="right"/>
    </xf>
    <xf numFmtId="0" fontId="11" fillId="0" borderId="0" xfId="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133350</xdr:colOff>
      <xdr:row>0</xdr:row>
      <xdr:rowOff>0</xdr:rowOff>
    </xdr:from>
    <xdr:to>
      <xdr:col>15</xdr:col>
      <xdr:colOff>38100</xdr:colOff>
      <xdr:row>3</xdr:row>
      <xdr:rowOff>179785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38525" y="0"/>
          <a:ext cx="2028825" cy="760810"/>
        </a:xfrm>
        <a:prstGeom prst="rect">
          <a:avLst/>
        </a:prstGeom>
      </xdr:spPr>
    </xdr:pic>
    <xdr:clientData/>
  </xdr:twoCellAnchor>
  <xdr:twoCellAnchor>
    <xdr:from>
      <xdr:col>12</xdr:col>
      <xdr:colOff>95250</xdr:colOff>
      <xdr:row>21</xdr:row>
      <xdr:rowOff>104775</xdr:rowOff>
    </xdr:from>
    <xdr:to>
      <xdr:col>16</xdr:col>
      <xdr:colOff>257175</xdr:colOff>
      <xdr:row>21</xdr:row>
      <xdr:rowOff>104775</xdr:rowOff>
    </xdr:to>
    <xdr:cxnSp macro="">
      <xdr:nvCxnSpPr>
        <xdr:cNvPr id="4" name="Straight Arrow Connector 3"/>
        <xdr:cNvCxnSpPr/>
      </xdr:nvCxnSpPr>
      <xdr:spPr>
        <a:xfrm>
          <a:off x="4610100" y="4238625"/>
          <a:ext cx="1381125" cy="0"/>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8</xdr:col>
      <xdr:colOff>123825</xdr:colOff>
      <xdr:row>22</xdr:row>
      <xdr:rowOff>85727</xdr:rowOff>
    </xdr:from>
    <xdr:to>
      <xdr:col>16</xdr:col>
      <xdr:colOff>257175</xdr:colOff>
      <xdr:row>22</xdr:row>
      <xdr:rowOff>95250</xdr:rowOff>
    </xdr:to>
    <xdr:cxnSp macro="">
      <xdr:nvCxnSpPr>
        <xdr:cNvPr id="6" name="Straight Arrow Connector 5"/>
        <xdr:cNvCxnSpPr/>
      </xdr:nvCxnSpPr>
      <xdr:spPr>
        <a:xfrm>
          <a:off x="3429000" y="4429127"/>
          <a:ext cx="2562225" cy="9523"/>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8</xdr:col>
      <xdr:colOff>123825</xdr:colOff>
      <xdr:row>23</xdr:row>
      <xdr:rowOff>76200</xdr:rowOff>
    </xdr:from>
    <xdr:to>
      <xdr:col>16</xdr:col>
      <xdr:colOff>257175</xdr:colOff>
      <xdr:row>23</xdr:row>
      <xdr:rowOff>76202</xdr:rowOff>
    </xdr:to>
    <xdr:cxnSp macro="">
      <xdr:nvCxnSpPr>
        <xdr:cNvPr id="10" name="Straight Arrow Connector 9"/>
        <xdr:cNvCxnSpPr/>
      </xdr:nvCxnSpPr>
      <xdr:spPr>
        <a:xfrm flipV="1">
          <a:off x="3429000" y="4629150"/>
          <a:ext cx="2562225" cy="2"/>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13</xdr:col>
      <xdr:colOff>171450</xdr:colOff>
      <xdr:row>8</xdr:row>
      <xdr:rowOff>114300</xdr:rowOff>
    </xdr:from>
    <xdr:to>
      <xdr:col>16</xdr:col>
      <xdr:colOff>276225</xdr:colOff>
      <xdr:row>8</xdr:row>
      <xdr:rowOff>114300</xdr:rowOff>
    </xdr:to>
    <xdr:cxnSp macro="">
      <xdr:nvCxnSpPr>
        <xdr:cNvPr id="11" name="Straight Arrow Connector 10"/>
        <xdr:cNvCxnSpPr/>
      </xdr:nvCxnSpPr>
      <xdr:spPr>
        <a:xfrm>
          <a:off x="4991100" y="1647825"/>
          <a:ext cx="1019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180975</xdr:colOff>
      <xdr:row>9</xdr:row>
      <xdr:rowOff>104775</xdr:rowOff>
    </xdr:from>
    <xdr:to>
      <xdr:col>16</xdr:col>
      <xdr:colOff>285750</xdr:colOff>
      <xdr:row>9</xdr:row>
      <xdr:rowOff>104775</xdr:rowOff>
    </xdr:to>
    <xdr:cxnSp macro="">
      <xdr:nvCxnSpPr>
        <xdr:cNvPr id="12" name="Straight Arrow Connector 11"/>
        <xdr:cNvCxnSpPr/>
      </xdr:nvCxnSpPr>
      <xdr:spPr>
        <a:xfrm>
          <a:off x="5000625" y="1847850"/>
          <a:ext cx="1019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180975</xdr:colOff>
      <xdr:row>11</xdr:row>
      <xdr:rowOff>114300</xdr:rowOff>
    </xdr:from>
    <xdr:to>
      <xdr:col>16</xdr:col>
      <xdr:colOff>285750</xdr:colOff>
      <xdr:row>11</xdr:row>
      <xdr:rowOff>114300</xdr:rowOff>
    </xdr:to>
    <xdr:cxnSp macro="">
      <xdr:nvCxnSpPr>
        <xdr:cNvPr id="13" name="Straight Arrow Connector 12"/>
        <xdr:cNvCxnSpPr/>
      </xdr:nvCxnSpPr>
      <xdr:spPr>
        <a:xfrm>
          <a:off x="5000625" y="2257425"/>
          <a:ext cx="1019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190500</xdr:colOff>
      <xdr:row>13</xdr:row>
      <xdr:rowOff>95250</xdr:rowOff>
    </xdr:from>
    <xdr:to>
      <xdr:col>16</xdr:col>
      <xdr:colOff>295275</xdr:colOff>
      <xdr:row>13</xdr:row>
      <xdr:rowOff>95250</xdr:rowOff>
    </xdr:to>
    <xdr:cxnSp macro="">
      <xdr:nvCxnSpPr>
        <xdr:cNvPr id="14" name="Straight Arrow Connector 13"/>
        <xdr:cNvCxnSpPr/>
      </xdr:nvCxnSpPr>
      <xdr:spPr>
        <a:xfrm>
          <a:off x="5010150" y="2647950"/>
          <a:ext cx="1019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180975</xdr:colOff>
      <xdr:row>16</xdr:row>
      <xdr:rowOff>104775</xdr:rowOff>
    </xdr:from>
    <xdr:to>
      <xdr:col>16</xdr:col>
      <xdr:colOff>285750</xdr:colOff>
      <xdr:row>16</xdr:row>
      <xdr:rowOff>104775</xdr:rowOff>
    </xdr:to>
    <xdr:cxnSp macro="">
      <xdr:nvCxnSpPr>
        <xdr:cNvPr id="15" name="Straight Arrow Connector 14"/>
        <xdr:cNvCxnSpPr/>
      </xdr:nvCxnSpPr>
      <xdr:spPr>
        <a:xfrm>
          <a:off x="5000625" y="3257550"/>
          <a:ext cx="1019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219075</xdr:colOff>
      <xdr:row>28</xdr:row>
      <xdr:rowOff>95250</xdr:rowOff>
    </xdr:from>
    <xdr:to>
      <xdr:col>16</xdr:col>
      <xdr:colOff>257175</xdr:colOff>
      <xdr:row>28</xdr:row>
      <xdr:rowOff>95250</xdr:rowOff>
    </xdr:to>
    <xdr:cxnSp macro="">
      <xdr:nvCxnSpPr>
        <xdr:cNvPr id="17" name="Straight Arrow Connector 16"/>
        <xdr:cNvCxnSpPr/>
      </xdr:nvCxnSpPr>
      <xdr:spPr>
        <a:xfrm>
          <a:off x="3829050" y="5543550"/>
          <a:ext cx="21621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228600</xdr:colOff>
      <xdr:row>30</xdr:row>
      <xdr:rowOff>104775</xdr:rowOff>
    </xdr:from>
    <xdr:to>
      <xdr:col>16</xdr:col>
      <xdr:colOff>238125</xdr:colOff>
      <xdr:row>30</xdr:row>
      <xdr:rowOff>114300</xdr:rowOff>
    </xdr:to>
    <xdr:cxnSp macro="">
      <xdr:nvCxnSpPr>
        <xdr:cNvPr id="19" name="Straight Arrow Connector 18"/>
        <xdr:cNvCxnSpPr/>
      </xdr:nvCxnSpPr>
      <xdr:spPr>
        <a:xfrm flipV="1">
          <a:off x="3533775" y="5915025"/>
          <a:ext cx="243840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2</xdr:row>
      <xdr:rowOff>14567</xdr:rowOff>
    </xdr:from>
    <xdr:to>
      <xdr:col>6</xdr:col>
      <xdr:colOff>600075</xdr:colOff>
      <xdr:row>8</xdr:row>
      <xdr:rowOff>186017</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1" y="414617"/>
          <a:ext cx="3019424"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p9@jp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6"/>
  <sheetViews>
    <sheetView showGridLines="0" tabSelected="1" workbookViewId="0"/>
  </sheetViews>
  <sheetFormatPr defaultColWidth="10.7109375" defaultRowHeight="15"/>
  <cols>
    <col min="1" max="1" width="8.7109375" style="2" customWidth="1"/>
    <col min="2" max="2" width="13.42578125" style="2" customWidth="1"/>
    <col min="3" max="9" width="4.5703125" style="2" customWidth="1"/>
    <col min="10" max="10" width="4.42578125" style="2" customWidth="1"/>
    <col min="11" max="16" width="4.5703125" style="2" customWidth="1"/>
    <col min="17" max="17" width="5.85546875" style="2" customWidth="1"/>
    <col min="18" max="19" width="4.7109375" style="2" customWidth="1"/>
    <col min="20" max="20" width="3.28515625" style="2" customWidth="1"/>
    <col min="21" max="21" width="1.85546875" style="2" customWidth="1"/>
    <col min="22" max="22" width="4.7109375" style="3" customWidth="1"/>
    <col min="23" max="23" width="3.140625" style="3" customWidth="1"/>
    <col min="24" max="28" width="4.7109375" style="2" customWidth="1"/>
    <col min="29" max="29" width="1" style="2" customWidth="1"/>
    <col min="30" max="31" width="4.7109375" style="3" customWidth="1"/>
    <col min="32" max="33" width="4.7109375" style="2" customWidth="1"/>
    <col min="34" max="35" width="10.7109375" style="2"/>
    <col min="36" max="39" width="4.7109375" style="13" customWidth="1"/>
    <col min="40" max="16384" width="10.7109375" style="2"/>
  </cols>
  <sheetData>
    <row r="1" spans="1:40" ht="18">
      <c r="A1" s="24" t="s">
        <v>8</v>
      </c>
      <c r="R1" s="15"/>
      <c r="S1" s="15"/>
      <c r="T1" s="15"/>
      <c r="V1" s="2"/>
      <c r="W1" s="2"/>
      <c r="Y1" s="29" t="s">
        <v>0</v>
      </c>
      <c r="Z1" s="29" t="s">
        <v>0</v>
      </c>
      <c r="AA1" s="30" t="s">
        <v>0</v>
      </c>
      <c r="AB1" s="26" t="s">
        <v>1</v>
      </c>
      <c r="AD1" s="29" t="s">
        <v>0</v>
      </c>
      <c r="AE1" s="30" t="s">
        <v>0</v>
      </c>
      <c r="AF1" s="30" t="s">
        <v>0</v>
      </c>
      <c r="AG1" s="26" t="s">
        <v>1</v>
      </c>
    </row>
    <row r="2" spans="1:40" ht="12.75" customHeight="1">
      <c r="A2" s="32" t="s">
        <v>6</v>
      </c>
      <c r="B2" s="32"/>
      <c r="C2" s="32"/>
      <c r="D2" s="32"/>
      <c r="E2" s="32"/>
      <c r="F2" s="32"/>
      <c r="G2" s="32"/>
      <c r="H2" s="32"/>
      <c r="R2" s="15"/>
      <c r="S2" s="15"/>
      <c r="T2" s="15"/>
      <c r="V2" s="2"/>
      <c r="W2" s="2"/>
      <c r="Y2" s="29" t="s">
        <v>2</v>
      </c>
      <c r="Z2" s="30" t="s">
        <v>3</v>
      </c>
      <c r="AA2" s="30" t="s">
        <v>4</v>
      </c>
      <c r="AB2" s="30" t="s">
        <v>5</v>
      </c>
      <c r="AD2" s="29" t="s">
        <v>2</v>
      </c>
      <c r="AE2" s="30" t="s">
        <v>3</v>
      </c>
      <c r="AF2" s="30" t="s">
        <v>4</v>
      </c>
      <c r="AG2" s="30" t="s">
        <v>5</v>
      </c>
    </row>
    <row r="3" spans="1:40">
      <c r="A3" s="32"/>
      <c r="B3" s="32"/>
      <c r="C3" s="32"/>
      <c r="D3" s="32"/>
      <c r="E3" s="32"/>
      <c r="F3" s="32"/>
      <c r="G3" s="32"/>
      <c r="H3" s="32"/>
      <c r="M3" s="16"/>
      <c r="N3" s="16"/>
      <c r="O3" s="16"/>
      <c r="P3" s="16"/>
      <c r="Q3" s="16"/>
      <c r="R3" s="16"/>
      <c r="S3" s="16"/>
      <c r="T3" s="16"/>
      <c r="U3" s="16"/>
      <c r="V3" s="16"/>
      <c r="W3" s="16"/>
      <c r="Y3" s="31">
        <v>1</v>
      </c>
      <c r="Z3" s="8"/>
      <c r="AA3" s="8"/>
      <c r="AB3" s="8"/>
      <c r="AC3" s="9"/>
      <c r="AD3" s="31">
        <v>53</v>
      </c>
      <c r="AE3" s="8"/>
      <c r="AF3" s="8"/>
      <c r="AG3" s="8"/>
      <c r="AI3" s="16"/>
      <c r="AJ3" s="16"/>
      <c r="AK3" s="16"/>
      <c r="AL3" s="16"/>
      <c r="AM3" s="16"/>
      <c r="AN3" s="16"/>
    </row>
    <row r="4" spans="1:40">
      <c r="A4" s="5" t="s">
        <v>7</v>
      </c>
      <c r="B4" s="17"/>
      <c r="C4" s="17"/>
      <c r="D4" s="17"/>
      <c r="E4" s="17"/>
      <c r="F4" s="17"/>
      <c r="G4" s="17"/>
      <c r="H4" s="17"/>
      <c r="M4" s="16"/>
      <c r="N4" s="16"/>
      <c r="O4" s="16"/>
      <c r="P4" s="16"/>
      <c r="Q4" s="16"/>
      <c r="R4" s="16"/>
      <c r="S4" s="16"/>
      <c r="T4" s="16"/>
      <c r="U4" s="16"/>
      <c r="V4" s="16"/>
      <c r="W4" s="16"/>
      <c r="Y4" s="31">
        <v>2</v>
      </c>
      <c r="Z4" s="8"/>
      <c r="AA4" s="8"/>
      <c r="AB4" s="8"/>
      <c r="AC4" s="10"/>
      <c r="AD4" s="31">
        <v>54</v>
      </c>
      <c r="AE4" s="8"/>
      <c r="AF4" s="8"/>
      <c r="AG4" s="8"/>
      <c r="AI4" s="16"/>
      <c r="AJ4" s="16"/>
      <c r="AK4" s="16"/>
      <c r="AL4" s="16"/>
      <c r="AM4" s="16"/>
      <c r="AN4" s="16"/>
    </row>
    <row r="5" spans="1:40" ht="15.75" thickBot="1">
      <c r="A5" s="20" t="s">
        <v>9</v>
      </c>
      <c r="B5" s="25" t="s">
        <v>29</v>
      </c>
      <c r="C5" s="7"/>
      <c r="D5" s="7"/>
      <c r="E5" s="7"/>
      <c r="M5" s="16"/>
      <c r="N5" s="16"/>
      <c r="O5" s="16"/>
      <c r="P5" s="16"/>
      <c r="Q5" s="41" t="s">
        <v>25</v>
      </c>
      <c r="R5" s="41"/>
      <c r="S5" s="41"/>
      <c r="T5" s="41"/>
      <c r="U5" s="41"/>
      <c r="V5" s="41"/>
      <c r="W5" s="16"/>
      <c r="Y5" s="31">
        <v>3</v>
      </c>
      <c r="Z5" s="8"/>
      <c r="AA5" s="8"/>
      <c r="AB5" s="8"/>
      <c r="AC5" s="10"/>
      <c r="AD5" s="31">
        <v>55</v>
      </c>
      <c r="AE5" s="8"/>
      <c r="AF5" s="8"/>
      <c r="AG5" s="8"/>
      <c r="AI5" s="16"/>
      <c r="AJ5" s="16"/>
      <c r="AK5" s="16"/>
      <c r="AL5" s="16"/>
      <c r="AM5" s="16"/>
      <c r="AN5" s="16"/>
    </row>
    <row r="6" spans="1:40" ht="12.75" customHeight="1">
      <c r="M6" s="16"/>
      <c r="N6" s="16"/>
      <c r="O6" s="16"/>
      <c r="P6" s="16"/>
      <c r="Q6" s="35" t="s">
        <v>24</v>
      </c>
      <c r="R6" s="36"/>
      <c r="S6" s="36"/>
      <c r="T6" s="36"/>
      <c r="U6" s="36"/>
      <c r="V6" s="37"/>
      <c r="W6" s="16"/>
      <c r="Y6" s="31">
        <v>4</v>
      </c>
      <c r="Z6" s="8"/>
      <c r="AA6" s="8"/>
      <c r="AB6" s="8"/>
      <c r="AC6" s="10"/>
      <c r="AD6" s="31">
        <v>56</v>
      </c>
      <c r="AE6" s="8"/>
      <c r="AF6" s="8"/>
      <c r="AG6" s="8"/>
      <c r="AI6" s="16"/>
      <c r="AJ6" s="16"/>
      <c r="AK6" s="16"/>
      <c r="AL6" s="16"/>
      <c r="AM6" s="16"/>
      <c r="AN6" s="16"/>
    </row>
    <row r="7" spans="1:40" ht="15.75" thickBot="1">
      <c r="M7" s="16"/>
      <c r="N7" s="16"/>
      <c r="O7" s="16"/>
      <c r="P7" s="16"/>
      <c r="Q7" s="38"/>
      <c r="R7" s="39"/>
      <c r="S7" s="39"/>
      <c r="T7" s="39"/>
      <c r="U7" s="39"/>
      <c r="V7" s="40"/>
      <c r="W7" s="16"/>
      <c r="Y7" s="31">
        <v>5</v>
      </c>
      <c r="Z7" s="8"/>
      <c r="AA7" s="8"/>
      <c r="AB7" s="8"/>
      <c r="AC7" s="10"/>
      <c r="AD7" s="31">
        <v>57</v>
      </c>
      <c r="AE7" s="8"/>
      <c r="AF7" s="8"/>
      <c r="AG7" s="8"/>
      <c r="AI7" s="16"/>
      <c r="AJ7" s="16"/>
      <c r="AK7" s="16"/>
      <c r="AL7" s="16"/>
      <c r="AM7" s="16"/>
      <c r="AN7" s="16"/>
    </row>
    <row r="8" spans="1:40" ht="15.75" thickBot="1">
      <c r="A8" s="20" t="s">
        <v>10</v>
      </c>
      <c r="B8" s="26"/>
      <c r="C8" s="26"/>
      <c r="D8" s="26"/>
      <c r="E8" s="26"/>
      <c r="F8" s="26"/>
      <c r="G8" s="26"/>
      <c r="H8" s="26"/>
      <c r="I8" s="26"/>
      <c r="J8" s="26"/>
      <c r="K8" s="26"/>
      <c r="L8" s="26"/>
      <c r="M8" s="26"/>
      <c r="N8" s="26"/>
      <c r="Q8" s="17"/>
      <c r="R8" s="17"/>
      <c r="S8" s="17"/>
      <c r="T8" s="17"/>
      <c r="U8" s="17"/>
      <c r="V8" s="17"/>
      <c r="W8" s="2"/>
      <c r="Y8" s="31">
        <v>6</v>
      </c>
      <c r="Z8" s="8"/>
      <c r="AA8" s="8"/>
      <c r="AB8" s="8"/>
      <c r="AC8" s="10"/>
      <c r="AD8" s="31">
        <v>58</v>
      </c>
      <c r="AE8" s="8"/>
      <c r="AF8" s="8"/>
      <c r="AG8" s="8"/>
      <c r="AI8" s="16"/>
      <c r="AJ8" s="16"/>
      <c r="AK8" s="16"/>
      <c r="AL8" s="16"/>
      <c r="AM8" s="16"/>
      <c r="AN8" s="16"/>
    </row>
    <row r="9" spans="1:40" ht="16.5" thickBot="1">
      <c r="A9" s="27" t="s">
        <v>11</v>
      </c>
      <c r="B9" s="26"/>
      <c r="C9" s="26"/>
      <c r="D9" s="26"/>
      <c r="E9" s="26"/>
      <c r="F9" s="26"/>
      <c r="G9" s="26"/>
      <c r="H9" s="26"/>
      <c r="I9" s="26"/>
      <c r="J9" s="26"/>
      <c r="K9" s="26"/>
      <c r="L9" s="26"/>
      <c r="M9" s="26"/>
      <c r="N9" s="26"/>
      <c r="R9" s="42" t="str">
        <f>IF(SUM(AA3:AA54)+SUM(AF3:AF54)=0,"",SUM(AA3:AA54)+SUM(AF3:AF54))</f>
        <v/>
      </c>
      <c r="S9" s="43"/>
      <c r="Y9" s="31">
        <v>7</v>
      </c>
      <c r="Z9" s="8"/>
      <c r="AA9" s="8"/>
      <c r="AB9" s="8"/>
      <c r="AC9" s="10"/>
      <c r="AD9" s="31">
        <v>59</v>
      </c>
      <c r="AE9" s="8"/>
      <c r="AF9" s="8"/>
      <c r="AG9" s="8"/>
      <c r="AI9" s="16"/>
      <c r="AJ9" s="16"/>
      <c r="AK9" s="16"/>
      <c r="AL9" s="16"/>
      <c r="AM9" s="16"/>
      <c r="AN9" s="16"/>
    </row>
    <row r="10" spans="1:40" ht="15.75" customHeight="1" thickBot="1">
      <c r="A10" s="33" t="s">
        <v>12</v>
      </c>
      <c r="B10" s="33"/>
      <c r="C10" s="33"/>
      <c r="D10" s="33"/>
      <c r="E10" s="33"/>
      <c r="F10" s="33"/>
      <c r="G10" s="33"/>
      <c r="H10" s="33"/>
      <c r="I10" s="33"/>
      <c r="J10" s="33"/>
      <c r="K10" s="33"/>
      <c r="L10" s="33"/>
      <c r="M10" s="33"/>
      <c r="N10" s="33"/>
      <c r="R10" s="42" t="str">
        <f>IFERROR(R9-Calculations!F9,"")</f>
        <v/>
      </c>
      <c r="S10" s="43"/>
      <c r="Y10" s="31">
        <v>8</v>
      </c>
      <c r="Z10" s="8"/>
      <c r="AA10" s="8"/>
      <c r="AB10" s="8"/>
      <c r="AC10" s="10"/>
      <c r="AD10" s="31">
        <v>60</v>
      </c>
      <c r="AE10" s="8"/>
      <c r="AF10" s="8"/>
      <c r="AG10" s="8"/>
      <c r="AI10" s="16"/>
      <c r="AJ10" s="16"/>
      <c r="AK10" s="16"/>
      <c r="AL10" s="16"/>
      <c r="AM10" s="16"/>
      <c r="AN10" s="16"/>
    </row>
    <row r="11" spans="1:40" ht="15.75" thickBot="1">
      <c r="A11" s="33"/>
      <c r="B11" s="33"/>
      <c r="C11" s="33"/>
      <c r="D11" s="33"/>
      <c r="E11" s="33"/>
      <c r="F11" s="33"/>
      <c r="G11" s="33"/>
      <c r="H11" s="33"/>
      <c r="I11" s="33"/>
      <c r="J11" s="33"/>
      <c r="K11" s="33"/>
      <c r="L11" s="33"/>
      <c r="M11" s="33"/>
      <c r="N11" s="33"/>
      <c r="Y11" s="31">
        <v>9</v>
      </c>
      <c r="Z11" s="8"/>
      <c r="AA11" s="8"/>
      <c r="AB11" s="8"/>
      <c r="AC11" s="10"/>
      <c r="AD11" s="31">
        <v>61</v>
      </c>
      <c r="AE11" s="8"/>
      <c r="AF11" s="8"/>
      <c r="AG11" s="8"/>
      <c r="AI11" s="16"/>
      <c r="AJ11" s="16"/>
      <c r="AK11" s="16"/>
      <c r="AL11" s="16"/>
      <c r="AM11" s="16"/>
      <c r="AN11" s="16"/>
    </row>
    <row r="12" spans="1:40" ht="16.5" thickBot="1">
      <c r="A12" s="33" t="s">
        <v>13</v>
      </c>
      <c r="B12" s="33"/>
      <c r="C12" s="33"/>
      <c r="D12" s="33"/>
      <c r="E12" s="33"/>
      <c r="F12" s="33"/>
      <c r="G12" s="33"/>
      <c r="H12" s="33"/>
      <c r="I12" s="33"/>
      <c r="J12" s="33"/>
      <c r="K12" s="33"/>
      <c r="L12" s="33"/>
      <c r="M12" s="33"/>
      <c r="N12" s="33"/>
      <c r="P12" s="16"/>
      <c r="Q12" s="16"/>
      <c r="R12" s="42" t="str">
        <f>IFERROR(R9-Calculations!N9,"")</f>
        <v/>
      </c>
      <c r="S12" s="43"/>
      <c r="T12" s="16"/>
      <c r="U12" s="16"/>
      <c r="V12" s="16"/>
      <c r="Y12" s="31">
        <v>10</v>
      </c>
      <c r="Z12" s="8"/>
      <c r="AA12" s="8"/>
      <c r="AB12" s="8"/>
      <c r="AC12" s="10"/>
      <c r="AD12" s="31">
        <v>62</v>
      </c>
      <c r="AE12" s="8"/>
      <c r="AF12" s="8"/>
      <c r="AG12" s="8"/>
      <c r="AI12" s="16"/>
      <c r="AJ12" s="16"/>
      <c r="AK12" s="16"/>
      <c r="AL12" s="16"/>
      <c r="AM12" s="16"/>
      <c r="AN12" s="16"/>
    </row>
    <row r="13" spans="1:40" ht="15.75" thickBot="1">
      <c r="A13" s="33"/>
      <c r="B13" s="33"/>
      <c r="C13" s="33"/>
      <c r="D13" s="33"/>
      <c r="E13" s="33"/>
      <c r="F13" s="33"/>
      <c r="G13" s="33"/>
      <c r="H13" s="33"/>
      <c r="I13" s="33"/>
      <c r="J13" s="33"/>
      <c r="K13" s="33"/>
      <c r="L13" s="33"/>
      <c r="M13" s="33"/>
      <c r="N13" s="33"/>
      <c r="O13" s="16"/>
      <c r="P13" s="16"/>
      <c r="Q13" s="16"/>
      <c r="R13" s="16"/>
      <c r="S13" s="16"/>
      <c r="T13" s="16"/>
      <c r="U13" s="16"/>
      <c r="V13" s="16"/>
      <c r="Y13" s="31">
        <v>11</v>
      </c>
      <c r="Z13" s="8"/>
      <c r="AA13" s="8"/>
      <c r="AB13" s="8"/>
      <c r="AC13" s="10"/>
      <c r="AD13" s="31">
        <v>63</v>
      </c>
      <c r="AE13" s="8"/>
      <c r="AF13" s="8"/>
      <c r="AG13" s="8"/>
      <c r="AI13" s="16"/>
      <c r="AJ13" s="16"/>
      <c r="AK13" s="16"/>
      <c r="AL13" s="16"/>
      <c r="AM13" s="16"/>
      <c r="AN13" s="16"/>
    </row>
    <row r="14" spans="1:40" ht="16.5" thickBot="1">
      <c r="A14" s="27" t="s">
        <v>26</v>
      </c>
      <c r="B14" s="20"/>
      <c r="C14" s="20"/>
      <c r="D14" s="20"/>
      <c r="E14" s="20"/>
      <c r="F14" s="20"/>
      <c r="G14" s="20"/>
      <c r="H14" s="20"/>
      <c r="I14" s="20"/>
      <c r="J14" s="20"/>
      <c r="K14" s="20"/>
      <c r="L14" s="20"/>
      <c r="M14" s="20"/>
      <c r="N14" s="20"/>
      <c r="O14" s="16"/>
      <c r="P14" s="16"/>
      <c r="Q14" s="16"/>
      <c r="R14" s="42" t="str">
        <f>IFERROR((R17*R23)/(R24),"")</f>
        <v/>
      </c>
      <c r="S14" s="43"/>
      <c r="T14" s="16"/>
      <c r="U14" s="16"/>
      <c r="V14" s="16"/>
      <c r="Y14" s="31">
        <v>12</v>
      </c>
      <c r="Z14" s="8"/>
      <c r="AA14" s="8"/>
      <c r="AB14" s="8"/>
      <c r="AC14" s="10"/>
      <c r="AD14" s="31">
        <v>64</v>
      </c>
      <c r="AE14" s="8"/>
      <c r="AF14" s="8"/>
      <c r="AG14" s="8"/>
      <c r="AI14" s="16"/>
      <c r="AJ14" s="16"/>
      <c r="AK14" s="16"/>
      <c r="AL14" s="16"/>
      <c r="AM14" s="16"/>
      <c r="AN14" s="16"/>
    </row>
    <row r="15" spans="1:40">
      <c r="A15" s="20"/>
      <c r="B15" s="26"/>
      <c r="C15" s="26"/>
      <c r="D15" s="26"/>
      <c r="E15" s="26"/>
      <c r="F15" s="26"/>
      <c r="G15" s="26"/>
      <c r="H15" s="26"/>
      <c r="I15" s="26"/>
      <c r="J15" s="26"/>
      <c r="K15" s="26"/>
      <c r="L15" s="26"/>
      <c r="M15" s="26"/>
      <c r="N15" s="20"/>
      <c r="O15" s="16"/>
      <c r="P15" s="16"/>
      <c r="Q15" s="16"/>
      <c r="R15" s="16"/>
      <c r="S15" s="16"/>
      <c r="T15" s="16"/>
      <c r="U15" s="16"/>
      <c r="V15" s="16"/>
      <c r="Y15" s="31">
        <v>13</v>
      </c>
      <c r="Z15" s="8"/>
      <c r="AA15" s="8"/>
      <c r="AB15" s="8"/>
      <c r="AC15" s="10"/>
      <c r="AD15" s="31">
        <v>65</v>
      </c>
      <c r="AE15" s="8"/>
      <c r="AF15" s="8"/>
      <c r="AG15" s="8"/>
      <c r="AI15" s="16"/>
      <c r="AJ15" s="16"/>
      <c r="AK15" s="16"/>
      <c r="AL15" s="16"/>
      <c r="AM15" s="16"/>
      <c r="AN15" s="16"/>
    </row>
    <row r="16" spans="1:40" ht="15.75" thickBot="1">
      <c r="A16" s="20" t="s">
        <v>14</v>
      </c>
      <c r="B16" s="26"/>
      <c r="C16" s="26"/>
      <c r="D16" s="26"/>
      <c r="E16" s="26"/>
      <c r="F16" s="26"/>
      <c r="G16" s="26"/>
      <c r="H16" s="26"/>
      <c r="I16" s="26"/>
      <c r="J16" s="26"/>
      <c r="K16" s="26"/>
      <c r="L16" s="26"/>
      <c r="M16" s="26"/>
      <c r="N16" s="20"/>
      <c r="O16" s="16"/>
      <c r="P16" s="16"/>
      <c r="Q16" s="16"/>
      <c r="R16" s="16"/>
      <c r="S16" s="16"/>
      <c r="T16" s="16"/>
      <c r="U16" s="16"/>
      <c r="V16" s="16"/>
      <c r="Y16" s="31">
        <v>14</v>
      </c>
      <c r="Z16" s="8"/>
      <c r="AA16" s="8"/>
      <c r="AB16" s="8"/>
      <c r="AC16" s="10"/>
      <c r="AD16" s="31">
        <v>66</v>
      </c>
      <c r="AE16" s="8"/>
      <c r="AF16" s="8"/>
      <c r="AG16" s="8"/>
      <c r="AI16" s="16"/>
      <c r="AJ16" s="16"/>
      <c r="AK16" s="16"/>
      <c r="AL16" s="16"/>
      <c r="AM16" s="16"/>
      <c r="AN16" s="16"/>
    </row>
    <row r="17" spans="1:40" ht="16.5" thickBot="1">
      <c r="A17" s="27" t="s">
        <v>21</v>
      </c>
      <c r="B17" s="26"/>
      <c r="C17" s="26"/>
      <c r="D17" s="26"/>
      <c r="E17" s="26"/>
      <c r="F17" s="26"/>
      <c r="G17" s="26"/>
      <c r="H17" s="26"/>
      <c r="I17" s="26"/>
      <c r="J17" s="26"/>
      <c r="K17" s="26"/>
      <c r="L17" s="26"/>
      <c r="M17" s="26"/>
      <c r="N17" s="20"/>
      <c r="P17" s="16"/>
      <c r="Q17" s="16"/>
      <c r="R17" s="42" t="str">
        <f>IF((COUNTA(Z3:Z54)+COUNTA(AE3:AE54))=0,"",COUNTA(Z3:Z54)+COUNTA(AE3:AE54))</f>
        <v/>
      </c>
      <c r="S17" s="43"/>
      <c r="T17" s="16"/>
      <c r="U17" s="16"/>
      <c r="V17" s="16"/>
      <c r="Y17" s="31">
        <v>15</v>
      </c>
      <c r="Z17" s="8"/>
      <c r="AA17" s="8"/>
      <c r="AB17" s="8"/>
      <c r="AC17" s="10"/>
      <c r="AD17" s="31">
        <v>67</v>
      </c>
      <c r="AE17" s="8"/>
      <c r="AF17" s="8"/>
      <c r="AG17" s="8"/>
      <c r="AI17" s="16"/>
      <c r="AJ17" s="16"/>
      <c r="AK17" s="16"/>
      <c r="AL17" s="16"/>
      <c r="AM17" s="16"/>
      <c r="AN17" s="16"/>
    </row>
    <row r="18" spans="1:40">
      <c r="A18" s="34" t="s">
        <v>22</v>
      </c>
      <c r="B18" s="34"/>
      <c r="C18" s="34"/>
      <c r="D18" s="34"/>
      <c r="E18" s="34"/>
      <c r="F18" s="34"/>
      <c r="G18" s="34"/>
      <c r="H18" s="34"/>
      <c r="I18" s="34"/>
      <c r="J18" s="34"/>
      <c r="K18" s="26"/>
      <c r="L18" s="26"/>
      <c r="M18" s="26"/>
      <c r="N18" s="20"/>
      <c r="O18" s="19"/>
      <c r="P18" s="16"/>
      <c r="Q18" s="16"/>
      <c r="R18" s="16"/>
      <c r="S18" s="16"/>
      <c r="T18" s="16"/>
      <c r="U18" s="16"/>
      <c r="V18" s="16"/>
      <c r="Y18" s="31">
        <v>16</v>
      </c>
      <c r="Z18" s="8"/>
      <c r="AA18" s="8"/>
      <c r="AB18" s="8"/>
      <c r="AC18" s="10"/>
      <c r="AD18" s="31">
        <v>68</v>
      </c>
      <c r="AE18" s="8"/>
      <c r="AF18" s="8"/>
      <c r="AG18" s="8"/>
      <c r="AI18" s="16"/>
      <c r="AJ18" s="16"/>
      <c r="AK18" s="16"/>
      <c r="AL18" s="16"/>
      <c r="AM18" s="16"/>
      <c r="AN18" s="16"/>
    </row>
    <row r="19" spans="1:40">
      <c r="A19" s="34"/>
      <c r="B19" s="34"/>
      <c r="C19" s="34"/>
      <c r="D19" s="34"/>
      <c r="E19" s="34"/>
      <c r="F19" s="34"/>
      <c r="G19" s="34"/>
      <c r="H19" s="34"/>
      <c r="I19" s="34"/>
      <c r="J19" s="34"/>
      <c r="K19" s="26"/>
      <c r="L19" s="26"/>
      <c r="M19" s="26"/>
      <c r="N19" s="20"/>
      <c r="O19" s="19"/>
      <c r="P19" s="16"/>
      <c r="Q19" s="16"/>
      <c r="R19" s="16"/>
      <c r="S19" s="16"/>
      <c r="T19" s="16"/>
      <c r="U19" s="16"/>
      <c r="V19" s="16"/>
      <c r="Y19" s="31">
        <v>17</v>
      </c>
      <c r="Z19" s="8"/>
      <c r="AA19" s="8"/>
      <c r="AB19" s="8"/>
      <c r="AC19" s="10"/>
      <c r="AD19" s="31">
        <v>69</v>
      </c>
      <c r="AE19" s="8"/>
      <c r="AF19" s="8"/>
      <c r="AG19" s="8"/>
      <c r="AI19" s="16"/>
      <c r="AJ19" s="16"/>
      <c r="AK19" s="16"/>
      <c r="AL19" s="16"/>
      <c r="AM19" s="16"/>
      <c r="AN19" s="16"/>
    </row>
    <row r="20" spans="1:40">
      <c r="A20" s="34" t="s">
        <v>23</v>
      </c>
      <c r="B20" s="34"/>
      <c r="C20" s="34"/>
      <c r="D20" s="34"/>
      <c r="E20" s="34"/>
      <c r="F20" s="34"/>
      <c r="G20" s="34"/>
      <c r="H20" s="34"/>
      <c r="I20" s="34"/>
      <c r="J20" s="34"/>
      <c r="K20" s="34"/>
      <c r="L20" s="34"/>
      <c r="M20" s="34"/>
      <c r="N20" s="20"/>
      <c r="O20" s="19"/>
      <c r="P20" s="16"/>
      <c r="Q20" s="16"/>
      <c r="R20" s="16"/>
      <c r="S20" s="16"/>
      <c r="T20" s="16"/>
      <c r="U20" s="16"/>
      <c r="V20" s="16"/>
      <c r="Y20" s="31">
        <v>18</v>
      </c>
      <c r="Z20" s="8"/>
      <c r="AA20" s="8"/>
      <c r="AB20" s="8"/>
      <c r="AC20" s="10"/>
      <c r="AD20" s="31">
        <v>70</v>
      </c>
      <c r="AE20" s="8"/>
      <c r="AF20" s="8"/>
      <c r="AG20" s="8"/>
      <c r="AI20" s="16"/>
      <c r="AJ20" s="16"/>
      <c r="AK20" s="16"/>
      <c r="AL20" s="16"/>
      <c r="AM20" s="16"/>
      <c r="AN20" s="16"/>
    </row>
    <row r="21" spans="1:40" ht="15.75" thickBot="1">
      <c r="A21" s="34"/>
      <c r="B21" s="34"/>
      <c r="C21" s="34"/>
      <c r="D21" s="34"/>
      <c r="E21" s="34"/>
      <c r="F21" s="34"/>
      <c r="G21" s="34"/>
      <c r="H21" s="34"/>
      <c r="I21" s="34"/>
      <c r="J21" s="34"/>
      <c r="K21" s="34"/>
      <c r="L21" s="34"/>
      <c r="M21" s="34"/>
      <c r="N21" s="20"/>
      <c r="O21" s="19"/>
      <c r="P21" s="16"/>
      <c r="Q21" s="16"/>
      <c r="R21" s="16"/>
      <c r="S21" s="16"/>
      <c r="T21" s="16"/>
      <c r="U21" s="16"/>
      <c r="V21" s="16"/>
      <c r="Y21" s="31">
        <v>19</v>
      </c>
      <c r="Z21" s="8"/>
      <c r="AA21" s="8"/>
      <c r="AB21" s="8"/>
      <c r="AC21" s="10"/>
      <c r="AD21" s="31">
        <v>71</v>
      </c>
      <c r="AE21" s="8"/>
      <c r="AF21" s="8"/>
      <c r="AG21" s="8"/>
      <c r="AI21" s="16"/>
      <c r="AJ21" s="16"/>
      <c r="AK21" s="16"/>
      <c r="AL21" s="16"/>
      <c r="AM21" s="16"/>
      <c r="AN21" s="16"/>
    </row>
    <row r="22" spans="1:40" ht="16.5" thickBot="1">
      <c r="A22" s="28" t="s">
        <v>27</v>
      </c>
      <c r="B22" s="26"/>
      <c r="C22" s="26"/>
      <c r="D22" s="26"/>
      <c r="E22" s="26"/>
      <c r="F22" s="26"/>
      <c r="G22" s="26"/>
      <c r="H22" s="26"/>
      <c r="I22" s="26"/>
      <c r="J22" s="26"/>
      <c r="K22" s="26"/>
      <c r="L22" s="26"/>
      <c r="M22" s="26"/>
      <c r="N22" s="20"/>
      <c r="P22" s="16"/>
      <c r="Q22" s="16"/>
      <c r="R22" s="44"/>
      <c r="S22" s="45"/>
      <c r="T22" s="16"/>
      <c r="U22" s="16"/>
      <c r="V22" s="16"/>
      <c r="Y22" s="31">
        <v>20</v>
      </c>
      <c r="Z22" s="8"/>
      <c r="AA22" s="8"/>
      <c r="AB22" s="8"/>
      <c r="AC22" s="10"/>
      <c r="AD22" s="31">
        <v>72</v>
      </c>
      <c r="AE22" s="8"/>
      <c r="AF22" s="8"/>
      <c r="AG22" s="8"/>
      <c r="AI22" s="16"/>
      <c r="AJ22" s="16"/>
      <c r="AK22" s="16"/>
      <c r="AL22" s="16"/>
      <c r="AM22" s="16"/>
      <c r="AN22" s="16"/>
    </row>
    <row r="23" spans="1:40" ht="16.5" thickBot="1">
      <c r="A23" s="28" t="s">
        <v>15</v>
      </c>
      <c r="B23" s="26"/>
      <c r="C23" s="26"/>
      <c r="D23" s="26"/>
      <c r="E23" s="26"/>
      <c r="F23" s="26"/>
      <c r="G23" s="26"/>
      <c r="H23" s="26"/>
      <c r="I23" s="26"/>
      <c r="J23" s="26"/>
      <c r="K23" s="26"/>
      <c r="L23" s="26"/>
      <c r="M23" s="26"/>
      <c r="N23" s="20"/>
      <c r="P23" s="16"/>
      <c r="Q23" s="16"/>
      <c r="R23" s="44"/>
      <c r="S23" s="45"/>
      <c r="T23" s="16"/>
      <c r="U23" s="16"/>
      <c r="V23" s="16"/>
      <c r="Y23" s="31">
        <v>21</v>
      </c>
      <c r="Z23" s="8"/>
      <c r="AA23" s="8"/>
      <c r="AB23" s="8"/>
      <c r="AC23" s="10"/>
      <c r="AD23" s="31">
        <v>73</v>
      </c>
      <c r="AE23" s="8"/>
      <c r="AF23" s="8"/>
      <c r="AG23" s="8"/>
      <c r="AI23" s="16"/>
      <c r="AJ23" s="16"/>
      <c r="AK23" s="16"/>
      <c r="AL23" s="16"/>
      <c r="AM23" s="16"/>
      <c r="AN23" s="16"/>
    </row>
    <row r="24" spans="1:40" ht="16.5" thickBot="1">
      <c r="A24" s="28" t="s">
        <v>16</v>
      </c>
      <c r="B24" s="26"/>
      <c r="C24" s="26"/>
      <c r="D24" s="26"/>
      <c r="E24" s="26"/>
      <c r="F24" s="26"/>
      <c r="G24" s="26"/>
      <c r="H24" s="26"/>
      <c r="I24" s="26"/>
      <c r="J24" s="26"/>
      <c r="K24" s="26"/>
      <c r="L24" s="20"/>
      <c r="M24" s="20"/>
      <c r="N24" s="20"/>
      <c r="R24" s="44"/>
      <c r="S24" s="45"/>
      <c r="Y24" s="31">
        <v>22</v>
      </c>
      <c r="Z24" s="8"/>
      <c r="AA24" s="8"/>
      <c r="AB24" s="8"/>
      <c r="AC24" s="10"/>
      <c r="AD24" s="31">
        <v>74</v>
      </c>
      <c r="AE24" s="8"/>
      <c r="AF24" s="8"/>
      <c r="AG24" s="8"/>
      <c r="AI24" s="16"/>
      <c r="AJ24" s="16"/>
      <c r="AK24" s="16"/>
      <c r="AL24" s="16"/>
      <c r="AM24" s="16"/>
      <c r="AN24" s="16"/>
    </row>
    <row r="25" spans="1:40" ht="12.75" customHeight="1">
      <c r="A25" s="34" t="s">
        <v>17</v>
      </c>
      <c r="B25" s="34"/>
      <c r="C25" s="34"/>
      <c r="D25" s="34"/>
      <c r="E25" s="34"/>
      <c r="F25" s="34"/>
      <c r="G25" s="34"/>
      <c r="H25" s="34"/>
      <c r="I25" s="34"/>
      <c r="J25" s="34"/>
      <c r="K25" s="34"/>
      <c r="L25" s="20"/>
      <c r="M25" s="20"/>
      <c r="N25" s="26"/>
      <c r="O25" s="6"/>
      <c r="Y25" s="31">
        <v>23</v>
      </c>
      <c r="Z25" s="18"/>
      <c r="AA25" s="8"/>
      <c r="AB25" s="8"/>
      <c r="AC25" s="10"/>
      <c r="AD25" s="31">
        <v>75</v>
      </c>
      <c r="AE25" s="8"/>
      <c r="AF25" s="8"/>
      <c r="AG25" s="8"/>
      <c r="AI25" s="16"/>
      <c r="AJ25" s="16"/>
      <c r="AK25" s="16"/>
      <c r="AL25" s="16"/>
      <c r="AM25" s="16"/>
      <c r="AN25" s="16"/>
    </row>
    <row r="26" spans="1:40" ht="12.75" customHeight="1">
      <c r="A26" s="34"/>
      <c r="B26" s="34"/>
      <c r="C26" s="34"/>
      <c r="D26" s="34"/>
      <c r="E26" s="34"/>
      <c r="F26" s="34"/>
      <c r="G26" s="34"/>
      <c r="H26" s="34"/>
      <c r="I26" s="34"/>
      <c r="J26" s="34"/>
      <c r="K26" s="34"/>
      <c r="L26" s="26"/>
      <c r="M26" s="26"/>
      <c r="N26" s="26"/>
      <c r="O26" s="6"/>
      <c r="Y26" s="31">
        <v>24</v>
      </c>
      <c r="Z26" s="18"/>
      <c r="AA26" s="8"/>
      <c r="AB26" s="8"/>
      <c r="AC26" s="10"/>
      <c r="AD26" s="31">
        <v>76</v>
      </c>
      <c r="AE26" s="8"/>
      <c r="AF26" s="8"/>
      <c r="AG26" s="8"/>
      <c r="AI26" s="16"/>
      <c r="AJ26" s="16"/>
      <c r="AK26" s="16"/>
      <c r="AL26" s="16"/>
      <c r="AM26" s="16"/>
      <c r="AN26" s="16"/>
    </row>
    <row r="27" spans="1:40" ht="12.75" customHeight="1">
      <c r="A27" s="34" t="s">
        <v>18</v>
      </c>
      <c r="B27" s="34"/>
      <c r="C27" s="34"/>
      <c r="D27" s="34"/>
      <c r="E27" s="34"/>
      <c r="F27" s="34"/>
      <c r="G27" s="34"/>
      <c r="H27" s="34"/>
      <c r="I27" s="34"/>
      <c r="J27" s="34"/>
      <c r="K27" s="34"/>
      <c r="L27" s="26"/>
      <c r="M27" s="26"/>
      <c r="N27" s="26"/>
      <c r="O27" s="6"/>
      <c r="Y27" s="31">
        <v>25</v>
      </c>
      <c r="Z27" s="18"/>
      <c r="AA27" s="8"/>
      <c r="AB27" s="8"/>
      <c r="AC27" s="10"/>
      <c r="AD27" s="31">
        <v>77</v>
      </c>
      <c r="AE27" s="8"/>
      <c r="AF27" s="8"/>
      <c r="AG27" s="8"/>
      <c r="AI27" s="16"/>
      <c r="AJ27" s="16"/>
      <c r="AK27" s="16"/>
      <c r="AL27" s="16"/>
      <c r="AM27" s="16"/>
      <c r="AN27" s="16"/>
    </row>
    <row r="28" spans="1:40" ht="15.75" thickBot="1">
      <c r="A28" s="34"/>
      <c r="B28" s="34"/>
      <c r="C28" s="34"/>
      <c r="D28" s="34"/>
      <c r="E28" s="34"/>
      <c r="F28" s="34"/>
      <c r="G28" s="34"/>
      <c r="H28" s="34"/>
      <c r="I28" s="34"/>
      <c r="J28" s="34"/>
      <c r="K28" s="34"/>
      <c r="L28" s="26"/>
      <c r="M28" s="26"/>
      <c r="N28" s="26"/>
      <c r="O28" s="6"/>
      <c r="Y28" s="31">
        <v>26</v>
      </c>
      <c r="Z28" s="18"/>
      <c r="AA28" s="8"/>
      <c r="AB28" s="8"/>
      <c r="AC28" s="10"/>
      <c r="AD28" s="31">
        <v>78</v>
      </c>
      <c r="AE28" s="8"/>
      <c r="AF28" s="8"/>
      <c r="AG28" s="8"/>
      <c r="AI28" s="16"/>
      <c r="AJ28" s="16"/>
      <c r="AK28" s="16"/>
      <c r="AL28" s="16"/>
      <c r="AM28" s="16"/>
      <c r="AN28" s="16"/>
    </row>
    <row r="29" spans="1:40" ht="12.75" customHeight="1" thickBot="1">
      <c r="A29" s="34" t="s">
        <v>19</v>
      </c>
      <c r="B29" s="34"/>
      <c r="C29" s="34"/>
      <c r="D29" s="34"/>
      <c r="E29" s="34"/>
      <c r="F29" s="34"/>
      <c r="G29" s="34"/>
      <c r="H29" s="34"/>
      <c r="I29" s="34"/>
      <c r="J29" s="34"/>
      <c r="K29" s="34"/>
      <c r="L29" s="26"/>
      <c r="M29" s="26"/>
      <c r="N29" s="26"/>
      <c r="R29" s="46">
        <f>R23-R24</f>
        <v>0</v>
      </c>
      <c r="S29" s="47"/>
      <c r="Y29" s="31">
        <v>27</v>
      </c>
      <c r="Z29" s="18"/>
      <c r="AA29" s="8"/>
      <c r="AB29" s="8"/>
      <c r="AC29" s="10"/>
      <c r="AD29" s="31">
        <v>79</v>
      </c>
      <c r="AE29" s="8"/>
      <c r="AF29" s="8"/>
      <c r="AG29" s="8"/>
      <c r="AI29" s="16"/>
      <c r="AJ29" s="16"/>
      <c r="AK29" s="16"/>
      <c r="AL29" s="16"/>
      <c r="AM29" s="16"/>
      <c r="AN29" s="16"/>
    </row>
    <row r="30" spans="1:40" ht="15.75" thickBot="1">
      <c r="A30" s="34"/>
      <c r="B30" s="34"/>
      <c r="C30" s="34"/>
      <c r="D30" s="34"/>
      <c r="E30" s="34"/>
      <c r="F30" s="34"/>
      <c r="G30" s="34"/>
      <c r="H30" s="34"/>
      <c r="I30" s="34"/>
      <c r="J30" s="34"/>
      <c r="K30" s="34"/>
      <c r="L30" s="26"/>
      <c r="M30" s="26"/>
      <c r="N30" s="26"/>
      <c r="O30" s="6"/>
      <c r="Y30" s="31">
        <v>28</v>
      </c>
      <c r="Z30" s="18"/>
      <c r="AA30" s="8"/>
      <c r="AB30" s="8"/>
      <c r="AC30" s="10"/>
      <c r="AD30" s="31">
        <v>80</v>
      </c>
      <c r="AE30" s="8"/>
      <c r="AF30" s="8"/>
      <c r="AG30" s="8"/>
      <c r="AI30" s="16"/>
      <c r="AJ30" s="16"/>
      <c r="AK30" s="16"/>
      <c r="AL30" s="16"/>
      <c r="AM30" s="16"/>
      <c r="AN30" s="16"/>
    </row>
    <row r="31" spans="1:40" ht="12.75" customHeight="1" thickBot="1">
      <c r="A31" s="34" t="s">
        <v>20</v>
      </c>
      <c r="B31" s="34"/>
      <c r="C31" s="34"/>
      <c r="D31" s="34"/>
      <c r="E31" s="34"/>
      <c r="F31" s="34"/>
      <c r="G31" s="34"/>
      <c r="H31" s="34"/>
      <c r="I31" s="34"/>
      <c r="J31" s="34"/>
      <c r="K31" s="26"/>
      <c r="L31" s="26"/>
      <c r="M31" s="26"/>
      <c r="N31" s="26"/>
      <c r="R31" s="48" t="e">
        <f>(R22/R23)*R29</f>
        <v>#DIV/0!</v>
      </c>
      <c r="S31" s="49"/>
      <c r="Y31" s="31">
        <v>29</v>
      </c>
      <c r="Z31" s="8"/>
      <c r="AA31" s="8"/>
      <c r="AB31" s="8"/>
      <c r="AC31" s="10"/>
      <c r="AD31" s="31">
        <v>81</v>
      </c>
      <c r="AE31" s="8"/>
      <c r="AF31" s="8"/>
      <c r="AG31" s="8"/>
      <c r="AI31" s="16"/>
      <c r="AJ31" s="16"/>
      <c r="AK31" s="16"/>
      <c r="AL31" s="16"/>
      <c r="AM31" s="16"/>
      <c r="AN31" s="16"/>
    </row>
    <row r="32" spans="1:40">
      <c r="A32" s="34"/>
      <c r="B32" s="34"/>
      <c r="C32" s="34"/>
      <c r="D32" s="34"/>
      <c r="E32" s="34"/>
      <c r="F32" s="34"/>
      <c r="G32" s="34"/>
      <c r="H32" s="34"/>
      <c r="I32" s="34"/>
      <c r="J32" s="34"/>
      <c r="K32" s="26"/>
      <c r="L32" s="26"/>
      <c r="M32" s="26"/>
      <c r="N32" s="26"/>
      <c r="Y32" s="31">
        <v>30</v>
      </c>
      <c r="Z32" s="8"/>
      <c r="AA32" s="8"/>
      <c r="AB32" s="8"/>
      <c r="AC32" s="10"/>
      <c r="AD32" s="31">
        <v>82</v>
      </c>
      <c r="AE32" s="8"/>
      <c r="AF32" s="8"/>
      <c r="AG32" s="8"/>
      <c r="AI32" s="16"/>
      <c r="AJ32" s="16"/>
      <c r="AK32" s="16"/>
      <c r="AL32" s="16"/>
      <c r="AM32" s="16"/>
      <c r="AN32" s="16"/>
    </row>
    <row r="33" spans="1:40">
      <c r="Y33" s="31">
        <v>31</v>
      </c>
      <c r="Z33" s="8"/>
      <c r="AA33" s="8"/>
      <c r="AB33" s="8"/>
      <c r="AC33" s="10"/>
      <c r="AD33" s="31">
        <v>83</v>
      </c>
      <c r="AE33" s="8"/>
      <c r="AF33" s="8"/>
      <c r="AG33" s="8"/>
      <c r="AI33" s="16"/>
      <c r="AJ33" s="16"/>
      <c r="AK33" s="16"/>
      <c r="AL33" s="16"/>
      <c r="AM33" s="16"/>
      <c r="AN33" s="16"/>
    </row>
    <row r="34" spans="1:40">
      <c r="O34" s="4"/>
      <c r="Q34" s="4"/>
      <c r="V34" s="2"/>
      <c r="W34" s="2"/>
      <c r="Y34" s="31">
        <v>32</v>
      </c>
      <c r="Z34" s="8"/>
      <c r="AA34" s="8"/>
      <c r="AB34" s="8"/>
      <c r="AC34" s="10"/>
      <c r="AD34" s="31">
        <v>84</v>
      </c>
      <c r="AE34" s="8"/>
      <c r="AF34" s="8"/>
      <c r="AG34" s="8"/>
      <c r="AI34" s="16"/>
      <c r="AJ34" s="16"/>
      <c r="AK34" s="16"/>
      <c r="AL34" s="16"/>
      <c r="AM34" s="16"/>
      <c r="AN34" s="16"/>
    </row>
    <row r="35" spans="1:40">
      <c r="N35" s="4"/>
      <c r="O35" s="4"/>
      <c r="V35" s="2"/>
      <c r="W35" s="2"/>
      <c r="Y35" s="31">
        <v>33</v>
      </c>
      <c r="Z35" s="8"/>
      <c r="AA35" s="8"/>
      <c r="AB35" s="8"/>
      <c r="AC35" s="10"/>
      <c r="AD35" s="31">
        <v>85</v>
      </c>
      <c r="AE35" s="8"/>
      <c r="AF35" s="8"/>
      <c r="AG35" s="8"/>
      <c r="AI35" s="16"/>
      <c r="AJ35" s="16"/>
      <c r="AK35" s="16"/>
      <c r="AL35" s="16"/>
      <c r="AM35" s="16"/>
      <c r="AN35" s="16"/>
    </row>
    <row r="36" spans="1:40">
      <c r="L36" s="4"/>
      <c r="M36" s="4"/>
      <c r="V36" s="2"/>
      <c r="W36" s="2"/>
      <c r="Y36" s="31">
        <v>34</v>
      </c>
      <c r="Z36" s="8"/>
      <c r="AA36" s="8"/>
      <c r="AB36" s="8"/>
      <c r="AC36" s="10"/>
      <c r="AD36" s="31">
        <v>86</v>
      </c>
      <c r="AE36" s="8"/>
      <c r="AF36" s="8"/>
      <c r="AG36" s="8"/>
      <c r="AI36" s="16"/>
      <c r="AJ36" s="16"/>
      <c r="AK36" s="16"/>
      <c r="AL36" s="16"/>
      <c r="AM36" s="16"/>
      <c r="AN36" s="16"/>
    </row>
    <row r="37" spans="1:40">
      <c r="V37" s="2"/>
      <c r="W37" s="2"/>
      <c r="Y37" s="31">
        <v>35</v>
      </c>
      <c r="Z37" s="8"/>
      <c r="AA37" s="8"/>
      <c r="AB37" s="8"/>
      <c r="AC37" s="10"/>
      <c r="AD37" s="31">
        <v>87</v>
      </c>
      <c r="AE37" s="8"/>
      <c r="AF37" s="8"/>
      <c r="AG37" s="11"/>
      <c r="AI37" s="16"/>
      <c r="AJ37" s="16"/>
      <c r="AK37" s="16"/>
      <c r="AL37" s="16"/>
      <c r="AM37" s="16"/>
      <c r="AN37" s="16"/>
    </row>
    <row r="38" spans="1:40">
      <c r="M38" s="4"/>
      <c r="V38" s="2"/>
      <c r="W38" s="2"/>
      <c r="Y38" s="31">
        <v>36</v>
      </c>
      <c r="Z38" s="8"/>
      <c r="AA38" s="8"/>
      <c r="AB38" s="8"/>
      <c r="AC38" s="10"/>
      <c r="AD38" s="31">
        <v>88</v>
      </c>
      <c r="AE38" s="8"/>
      <c r="AF38" s="8"/>
      <c r="AG38" s="11"/>
      <c r="AI38" s="16"/>
      <c r="AJ38" s="16"/>
      <c r="AK38" s="16"/>
      <c r="AL38" s="16"/>
      <c r="AM38" s="16"/>
      <c r="AN38" s="16"/>
    </row>
    <row r="39" spans="1:40">
      <c r="V39" s="2"/>
      <c r="W39" s="2"/>
      <c r="Y39" s="31">
        <v>37</v>
      </c>
      <c r="Z39" s="8"/>
      <c r="AA39" s="8"/>
      <c r="AB39" s="8"/>
      <c r="AC39" s="10"/>
      <c r="AD39" s="31">
        <v>89</v>
      </c>
      <c r="AE39" s="8"/>
      <c r="AF39" s="8"/>
      <c r="AG39" s="11"/>
      <c r="AI39" s="16"/>
      <c r="AJ39" s="16"/>
      <c r="AK39" s="16"/>
      <c r="AL39" s="16"/>
      <c r="AM39" s="16"/>
      <c r="AN39" s="16"/>
    </row>
    <row r="40" spans="1:40">
      <c r="A40" s="1"/>
      <c r="C40" s="4"/>
      <c r="D40" s="4"/>
      <c r="E40" s="4"/>
      <c r="F40" s="4"/>
      <c r="G40" s="4"/>
      <c r="H40" s="4"/>
      <c r="I40" s="4"/>
      <c r="J40" s="4"/>
      <c r="K40" s="4"/>
      <c r="V40" s="2"/>
      <c r="W40" s="2"/>
      <c r="Y40" s="31">
        <v>38</v>
      </c>
      <c r="Z40" s="8"/>
      <c r="AA40" s="8"/>
      <c r="AB40" s="8"/>
      <c r="AC40" s="10"/>
      <c r="AD40" s="31">
        <v>90</v>
      </c>
      <c r="AE40" s="8"/>
      <c r="AF40" s="8"/>
      <c r="AG40" s="11"/>
      <c r="AI40" s="16"/>
      <c r="AJ40" s="16"/>
      <c r="AK40" s="16"/>
      <c r="AL40" s="16"/>
      <c r="AM40" s="16"/>
      <c r="AN40" s="16"/>
    </row>
    <row r="41" spans="1:40">
      <c r="V41" s="2"/>
      <c r="W41" s="2"/>
      <c r="Y41" s="31">
        <v>39</v>
      </c>
      <c r="Z41" s="8"/>
      <c r="AA41" s="8"/>
      <c r="AB41" s="8"/>
      <c r="AC41" s="10"/>
      <c r="AD41" s="31">
        <v>91</v>
      </c>
      <c r="AE41" s="8"/>
      <c r="AF41" s="8"/>
      <c r="AG41" s="11"/>
      <c r="AI41" s="16"/>
      <c r="AJ41" s="16"/>
      <c r="AK41" s="16"/>
      <c r="AL41" s="16"/>
      <c r="AM41" s="16"/>
      <c r="AN41" s="16"/>
    </row>
    <row r="42" spans="1:40">
      <c r="V42" s="2"/>
      <c r="W42" s="2"/>
      <c r="Y42" s="31">
        <v>40</v>
      </c>
      <c r="Z42" s="8"/>
      <c r="AA42" s="8"/>
      <c r="AB42" s="8"/>
      <c r="AC42" s="10"/>
      <c r="AD42" s="31">
        <v>92</v>
      </c>
      <c r="AE42" s="8"/>
      <c r="AF42" s="8"/>
      <c r="AG42" s="11"/>
      <c r="AI42" s="16"/>
      <c r="AJ42" s="16"/>
      <c r="AK42" s="16"/>
      <c r="AL42" s="16"/>
      <c r="AM42" s="16"/>
      <c r="AN42" s="16"/>
    </row>
    <row r="43" spans="1:40">
      <c r="M43" s="4"/>
      <c r="V43" s="2"/>
      <c r="W43" s="2"/>
      <c r="Y43" s="31">
        <v>41</v>
      </c>
      <c r="Z43" s="8"/>
      <c r="AA43" s="8"/>
      <c r="AB43" s="8"/>
      <c r="AC43" s="10"/>
      <c r="AD43" s="31">
        <v>93</v>
      </c>
      <c r="AE43" s="8"/>
      <c r="AF43" s="8"/>
      <c r="AG43" s="11"/>
      <c r="AI43" s="16"/>
      <c r="AJ43" s="16"/>
      <c r="AK43" s="16"/>
      <c r="AL43" s="16"/>
      <c r="AM43" s="16"/>
      <c r="AN43" s="16"/>
    </row>
    <row r="44" spans="1:40">
      <c r="V44" s="2"/>
      <c r="W44" s="2"/>
      <c r="Y44" s="31">
        <v>42</v>
      </c>
      <c r="Z44" s="8"/>
      <c r="AA44" s="8"/>
      <c r="AB44" s="8"/>
      <c r="AC44" s="10"/>
      <c r="AD44" s="31">
        <v>94</v>
      </c>
      <c r="AE44" s="8"/>
      <c r="AF44" s="8"/>
      <c r="AG44" s="11"/>
      <c r="AI44" s="16"/>
      <c r="AJ44" s="16"/>
      <c r="AK44" s="16"/>
      <c r="AL44" s="16"/>
      <c r="AM44" s="16"/>
      <c r="AN44" s="16"/>
    </row>
    <row r="45" spans="1:40">
      <c r="A45" s="16"/>
      <c r="B45" s="16"/>
      <c r="C45" s="16"/>
      <c r="D45" s="16"/>
      <c r="E45" s="16"/>
      <c r="F45" s="16"/>
      <c r="G45" s="16"/>
      <c r="H45" s="16"/>
      <c r="I45" s="16"/>
      <c r="J45" s="16"/>
      <c r="K45" s="16"/>
      <c r="L45" s="16"/>
      <c r="M45" s="16"/>
      <c r="N45" s="16"/>
      <c r="O45" s="16"/>
      <c r="P45" s="16"/>
      <c r="Q45" s="16"/>
      <c r="R45" s="16"/>
      <c r="S45" s="14"/>
      <c r="V45" s="2"/>
      <c r="W45" s="2"/>
      <c r="Y45" s="31">
        <v>43</v>
      </c>
      <c r="Z45" s="8"/>
      <c r="AA45" s="8"/>
      <c r="AB45" s="8"/>
      <c r="AC45" s="10"/>
      <c r="AD45" s="31">
        <v>95</v>
      </c>
      <c r="AE45" s="8"/>
      <c r="AF45" s="8"/>
      <c r="AG45" s="11"/>
      <c r="AI45" s="16"/>
      <c r="AJ45" s="16"/>
      <c r="AK45" s="16"/>
      <c r="AL45" s="16"/>
      <c r="AM45" s="16"/>
      <c r="AN45" s="16"/>
    </row>
    <row r="46" spans="1:40">
      <c r="A46" s="16"/>
      <c r="B46" s="16"/>
      <c r="C46" s="16"/>
      <c r="D46" s="16"/>
      <c r="E46" s="16"/>
      <c r="F46" s="16"/>
      <c r="G46" s="16"/>
      <c r="H46" s="16"/>
      <c r="I46" s="16"/>
      <c r="J46" s="16"/>
      <c r="K46" s="16"/>
      <c r="L46" s="16"/>
      <c r="M46" s="16"/>
      <c r="N46" s="16"/>
      <c r="O46" s="16"/>
      <c r="P46" s="16"/>
      <c r="Q46" s="16"/>
      <c r="R46" s="16"/>
      <c r="V46" s="2"/>
      <c r="W46" s="2"/>
      <c r="Y46" s="31">
        <v>44</v>
      </c>
      <c r="Z46" s="8"/>
      <c r="AA46" s="8"/>
      <c r="AB46" s="8"/>
      <c r="AC46" s="10"/>
      <c r="AD46" s="31">
        <v>96</v>
      </c>
      <c r="AE46" s="8"/>
      <c r="AF46" s="8"/>
      <c r="AG46" s="11"/>
      <c r="AI46" s="16"/>
      <c r="AJ46" s="16"/>
      <c r="AK46" s="16"/>
      <c r="AL46" s="16"/>
      <c r="AM46" s="16"/>
      <c r="AN46" s="16"/>
    </row>
    <row r="47" spans="1:40">
      <c r="A47" s="16"/>
      <c r="B47" s="16"/>
      <c r="C47" s="16"/>
      <c r="D47" s="16"/>
      <c r="E47" s="16"/>
      <c r="F47" s="16"/>
      <c r="G47" s="16"/>
      <c r="H47" s="16"/>
      <c r="I47" s="16"/>
      <c r="J47" s="16"/>
      <c r="K47" s="16"/>
      <c r="L47" s="16"/>
      <c r="M47" s="16"/>
      <c r="N47" s="16"/>
      <c r="O47" s="16"/>
      <c r="P47" s="16"/>
      <c r="Q47" s="16"/>
      <c r="R47" s="16"/>
      <c r="S47" s="14"/>
      <c r="V47" s="2"/>
      <c r="W47" s="2"/>
      <c r="Y47" s="31">
        <v>45</v>
      </c>
      <c r="Z47" s="8"/>
      <c r="AA47" s="8"/>
      <c r="AB47" s="8"/>
      <c r="AC47" s="10"/>
      <c r="AD47" s="31">
        <v>97</v>
      </c>
      <c r="AE47" s="8"/>
      <c r="AF47" s="8"/>
      <c r="AG47" s="11"/>
      <c r="AI47" s="16"/>
      <c r="AJ47" s="16"/>
      <c r="AK47" s="16"/>
      <c r="AL47" s="16"/>
      <c r="AM47" s="16"/>
      <c r="AN47" s="16"/>
    </row>
    <row r="48" spans="1:40">
      <c r="A48" s="16"/>
      <c r="B48" s="16"/>
      <c r="C48" s="16"/>
      <c r="D48" s="16"/>
      <c r="E48" s="16"/>
      <c r="F48" s="16"/>
      <c r="G48" s="16"/>
      <c r="H48" s="16"/>
      <c r="I48" s="16"/>
      <c r="J48" s="16"/>
      <c r="K48" s="16"/>
      <c r="L48" s="16"/>
      <c r="M48" s="16"/>
      <c r="N48" s="16"/>
      <c r="O48" s="16"/>
      <c r="P48" s="16"/>
      <c r="Q48" s="16"/>
      <c r="R48" s="16"/>
      <c r="V48" s="2"/>
      <c r="W48" s="2"/>
      <c r="Y48" s="31">
        <v>46</v>
      </c>
      <c r="Z48" s="8"/>
      <c r="AA48" s="8"/>
      <c r="AB48" s="8"/>
      <c r="AC48" s="10"/>
      <c r="AD48" s="31">
        <v>98</v>
      </c>
      <c r="AE48" s="8"/>
      <c r="AF48" s="8"/>
      <c r="AG48" s="11"/>
      <c r="AI48" s="16"/>
      <c r="AJ48" s="16"/>
      <c r="AK48" s="16"/>
      <c r="AL48" s="16"/>
      <c r="AM48" s="16"/>
      <c r="AN48" s="16"/>
    </row>
    <row r="49" spans="1:40">
      <c r="A49" s="16"/>
      <c r="B49" s="16"/>
      <c r="C49" s="16"/>
      <c r="D49" s="16"/>
      <c r="E49" s="16"/>
      <c r="F49" s="16"/>
      <c r="G49" s="16"/>
      <c r="H49" s="16"/>
      <c r="I49" s="16"/>
      <c r="J49" s="16"/>
      <c r="K49" s="16"/>
      <c r="L49" s="16"/>
      <c r="M49" s="16"/>
      <c r="N49" s="16"/>
      <c r="O49" s="16"/>
      <c r="P49" s="16"/>
      <c r="Q49" s="16"/>
      <c r="R49" s="16"/>
      <c r="V49" s="2"/>
      <c r="W49" s="2"/>
      <c r="Y49" s="31">
        <v>47</v>
      </c>
      <c r="Z49" s="8"/>
      <c r="AA49" s="8"/>
      <c r="AB49" s="8"/>
      <c r="AC49" s="10"/>
      <c r="AD49" s="31">
        <v>99</v>
      </c>
      <c r="AE49" s="8"/>
      <c r="AF49" s="8"/>
      <c r="AG49" s="11"/>
      <c r="AI49" s="16"/>
      <c r="AJ49" s="16"/>
      <c r="AK49" s="16"/>
      <c r="AL49" s="16"/>
      <c r="AM49" s="16"/>
      <c r="AN49" s="16"/>
    </row>
    <row r="50" spans="1:40">
      <c r="A50" s="16"/>
      <c r="B50" s="16"/>
      <c r="C50" s="16"/>
      <c r="D50" s="16"/>
      <c r="E50" s="16"/>
      <c r="F50" s="16"/>
      <c r="G50" s="16"/>
      <c r="H50" s="16"/>
      <c r="I50" s="16"/>
      <c r="J50" s="16"/>
      <c r="K50" s="16"/>
      <c r="L50" s="16"/>
      <c r="M50" s="16"/>
      <c r="N50" s="16"/>
      <c r="O50" s="16"/>
      <c r="P50" s="16"/>
      <c r="Q50" s="16"/>
      <c r="R50" s="16"/>
      <c r="V50" s="2"/>
      <c r="W50" s="2"/>
      <c r="Y50" s="31">
        <v>48</v>
      </c>
      <c r="Z50" s="8"/>
      <c r="AA50" s="8"/>
      <c r="AB50" s="8"/>
      <c r="AC50" s="10"/>
      <c r="AD50" s="31">
        <v>100</v>
      </c>
      <c r="AE50" s="8"/>
      <c r="AF50" s="8"/>
      <c r="AG50" s="11"/>
      <c r="AI50" s="16"/>
      <c r="AJ50" s="16"/>
      <c r="AK50" s="16"/>
      <c r="AL50" s="16"/>
      <c r="AM50" s="16"/>
      <c r="AN50" s="16"/>
    </row>
    <row r="51" spans="1:40">
      <c r="A51" s="16"/>
      <c r="B51" s="16"/>
      <c r="C51" s="16"/>
      <c r="D51" s="16"/>
      <c r="E51" s="16"/>
      <c r="F51" s="16"/>
      <c r="G51" s="16"/>
      <c r="H51" s="16"/>
      <c r="I51" s="16"/>
      <c r="J51" s="16"/>
      <c r="K51" s="16"/>
      <c r="L51" s="16"/>
      <c r="M51" s="16"/>
      <c r="N51" s="16"/>
      <c r="O51" s="16"/>
      <c r="P51" s="16"/>
      <c r="Q51" s="16"/>
      <c r="R51" s="16"/>
      <c r="S51" s="3"/>
      <c r="T51" s="3"/>
      <c r="V51" s="2"/>
      <c r="W51" s="2"/>
      <c r="Y51" s="31">
        <v>49</v>
      </c>
      <c r="Z51" s="8"/>
      <c r="AA51" s="8"/>
      <c r="AB51" s="8"/>
      <c r="AC51" s="10"/>
      <c r="AD51" s="31">
        <v>101</v>
      </c>
      <c r="AE51" s="8"/>
      <c r="AF51" s="8"/>
      <c r="AG51" s="11"/>
      <c r="AI51" s="16"/>
      <c r="AJ51" s="16"/>
      <c r="AK51" s="16"/>
      <c r="AL51" s="16"/>
      <c r="AM51" s="16"/>
      <c r="AN51" s="16"/>
    </row>
    <row r="52" spans="1:40">
      <c r="A52" s="16"/>
      <c r="B52" s="16"/>
      <c r="C52" s="16"/>
      <c r="D52" s="16"/>
      <c r="E52" s="16"/>
      <c r="F52" s="16"/>
      <c r="G52" s="16"/>
      <c r="H52" s="16"/>
      <c r="I52" s="16"/>
      <c r="J52" s="16"/>
      <c r="K52" s="16"/>
      <c r="L52" s="16"/>
      <c r="M52" s="16"/>
      <c r="N52" s="16"/>
      <c r="O52" s="16"/>
      <c r="P52" s="16"/>
      <c r="Q52" s="16"/>
      <c r="R52" s="16"/>
      <c r="V52" s="2"/>
      <c r="W52" s="2"/>
      <c r="Y52" s="31">
        <v>50</v>
      </c>
      <c r="Z52" s="8"/>
      <c r="AA52" s="8"/>
      <c r="AB52" s="8"/>
      <c r="AC52" s="12"/>
      <c r="AD52" s="31">
        <v>102</v>
      </c>
      <c r="AE52" s="8"/>
      <c r="AF52" s="8"/>
      <c r="AG52" s="11"/>
      <c r="AI52" s="16"/>
      <c r="AJ52" s="16"/>
      <c r="AK52" s="16"/>
      <c r="AL52" s="16"/>
      <c r="AM52" s="16"/>
      <c r="AN52" s="16"/>
    </row>
    <row r="53" spans="1:40">
      <c r="A53" s="16"/>
      <c r="B53" s="16"/>
      <c r="C53" s="16"/>
      <c r="D53" s="16"/>
      <c r="E53" s="16"/>
      <c r="F53" s="16"/>
      <c r="G53" s="16"/>
      <c r="H53" s="16"/>
      <c r="I53" s="16"/>
      <c r="J53" s="16"/>
      <c r="K53" s="16"/>
      <c r="L53" s="16"/>
      <c r="M53" s="16"/>
      <c r="N53" s="16"/>
      <c r="O53" s="16"/>
      <c r="P53" s="16"/>
      <c r="Q53" s="16"/>
      <c r="R53" s="16"/>
      <c r="Y53" s="31">
        <v>51</v>
      </c>
      <c r="Z53" s="8"/>
      <c r="AA53" s="8"/>
      <c r="AB53" s="8"/>
      <c r="AC53" s="13"/>
      <c r="AD53" s="31">
        <v>103</v>
      </c>
      <c r="AE53" s="8"/>
      <c r="AF53" s="8"/>
      <c r="AG53" s="11"/>
      <c r="AI53" s="16"/>
      <c r="AJ53" s="16"/>
      <c r="AK53" s="16"/>
      <c r="AL53" s="16"/>
      <c r="AM53" s="16"/>
      <c r="AN53" s="16"/>
    </row>
    <row r="54" spans="1:40">
      <c r="A54" s="16"/>
      <c r="B54" s="16"/>
      <c r="C54" s="16"/>
      <c r="D54" s="16"/>
      <c r="E54" s="16"/>
      <c r="F54" s="16"/>
      <c r="G54" s="16"/>
      <c r="H54" s="16"/>
      <c r="I54" s="16"/>
      <c r="J54" s="16"/>
      <c r="K54" s="16"/>
      <c r="L54" s="16"/>
      <c r="M54" s="16"/>
      <c r="N54" s="16"/>
      <c r="O54" s="16"/>
      <c r="P54" s="16"/>
      <c r="Q54" s="16"/>
      <c r="R54" s="16"/>
      <c r="Y54" s="31">
        <v>52</v>
      </c>
      <c r="Z54" s="8"/>
      <c r="AA54" s="8"/>
      <c r="AB54" s="8"/>
      <c r="AC54" s="13"/>
      <c r="AD54" s="31">
        <v>104</v>
      </c>
      <c r="AE54" s="8"/>
      <c r="AF54" s="8"/>
      <c r="AG54" s="11"/>
      <c r="AI54" s="16"/>
      <c r="AJ54" s="16"/>
      <c r="AK54" s="16"/>
      <c r="AL54" s="16"/>
      <c r="AM54" s="16"/>
      <c r="AN54" s="16"/>
    </row>
    <row r="55" spans="1:40" ht="12.75">
      <c r="A55" s="16"/>
      <c r="B55" s="16"/>
      <c r="C55" s="16"/>
      <c r="D55" s="16"/>
      <c r="E55" s="16"/>
      <c r="F55" s="16"/>
      <c r="G55" s="16"/>
      <c r="H55" s="16"/>
      <c r="I55" s="16"/>
      <c r="J55" s="16"/>
      <c r="K55" s="16"/>
      <c r="L55" s="16"/>
      <c r="M55" s="16"/>
      <c r="N55" s="16"/>
      <c r="O55" s="16"/>
      <c r="P55" s="16"/>
      <c r="Q55" s="16"/>
      <c r="R55" s="16"/>
      <c r="Y55" s="3"/>
      <c r="Z55" s="3"/>
      <c r="AJ55" s="16"/>
      <c r="AK55" s="16"/>
      <c r="AL55" s="16"/>
      <c r="AM55" s="16"/>
      <c r="AN55" s="16"/>
    </row>
    <row r="56" spans="1:40" ht="12.75">
      <c r="A56" s="16"/>
      <c r="B56" s="16"/>
      <c r="C56" s="16"/>
      <c r="D56" s="16"/>
      <c r="E56" s="16"/>
      <c r="F56" s="16"/>
      <c r="G56" s="16"/>
      <c r="H56" s="16"/>
      <c r="I56" s="16"/>
      <c r="J56" s="16"/>
      <c r="K56" s="16"/>
      <c r="L56" s="16"/>
      <c r="M56" s="16"/>
      <c r="N56" s="16"/>
      <c r="O56" s="16"/>
      <c r="P56" s="16"/>
      <c r="Q56" s="16"/>
      <c r="R56" s="16"/>
      <c r="Y56" s="3"/>
      <c r="Z56" s="3"/>
      <c r="AJ56" s="16"/>
      <c r="AK56" s="16"/>
      <c r="AL56" s="16"/>
      <c r="AM56" s="16"/>
      <c r="AN56" s="16"/>
    </row>
    <row r="57" spans="1:40" ht="12.75">
      <c r="A57" s="16"/>
      <c r="B57" s="16"/>
      <c r="C57" s="16"/>
      <c r="D57" s="16"/>
      <c r="E57" s="16"/>
      <c r="F57" s="16"/>
      <c r="G57" s="16"/>
      <c r="H57" s="16"/>
      <c r="I57" s="16"/>
      <c r="J57" s="16"/>
      <c r="K57" s="16"/>
      <c r="L57" s="16"/>
      <c r="M57" s="16"/>
      <c r="N57" s="16"/>
      <c r="O57" s="16"/>
      <c r="P57" s="16"/>
      <c r="Q57" s="16"/>
      <c r="R57" s="16"/>
      <c r="Y57" s="3"/>
      <c r="Z57" s="3"/>
      <c r="AJ57" s="16"/>
      <c r="AK57" s="16"/>
      <c r="AL57" s="16"/>
      <c r="AM57" s="16"/>
      <c r="AN57" s="16"/>
    </row>
    <row r="58" spans="1:40" ht="12.75">
      <c r="A58" s="16"/>
      <c r="B58" s="16"/>
      <c r="C58" s="16"/>
      <c r="D58" s="16"/>
      <c r="E58" s="16"/>
      <c r="F58" s="16"/>
      <c r="G58" s="16"/>
      <c r="H58" s="16"/>
      <c r="I58" s="16"/>
      <c r="J58" s="16"/>
      <c r="K58" s="16"/>
      <c r="L58" s="16"/>
      <c r="M58" s="16"/>
      <c r="N58" s="16"/>
      <c r="O58" s="16"/>
      <c r="P58" s="16"/>
      <c r="Q58" s="16"/>
      <c r="R58" s="16"/>
      <c r="Y58" s="3"/>
      <c r="Z58" s="3"/>
      <c r="AJ58" s="16"/>
      <c r="AK58" s="16"/>
      <c r="AL58" s="16"/>
      <c r="AM58" s="16"/>
      <c r="AN58" s="16"/>
    </row>
    <row r="59" spans="1:40" ht="12.75">
      <c r="A59" s="16"/>
      <c r="B59" s="16"/>
      <c r="C59" s="16"/>
      <c r="D59" s="16"/>
      <c r="E59" s="16"/>
      <c r="F59" s="16"/>
      <c r="G59" s="16"/>
      <c r="H59" s="16"/>
      <c r="I59" s="16"/>
      <c r="J59" s="16"/>
      <c r="K59" s="16"/>
      <c r="L59" s="16"/>
      <c r="M59" s="16"/>
      <c r="N59" s="16"/>
      <c r="O59" s="16"/>
      <c r="P59" s="16"/>
      <c r="Q59" s="16"/>
      <c r="R59" s="16"/>
      <c r="Y59" s="3"/>
      <c r="Z59" s="3"/>
      <c r="AJ59" s="16"/>
      <c r="AK59" s="16"/>
      <c r="AL59" s="16"/>
      <c r="AM59" s="16"/>
      <c r="AN59" s="16"/>
    </row>
    <row r="60" spans="1:40" ht="12.75">
      <c r="A60" s="16"/>
      <c r="B60" s="16"/>
      <c r="C60" s="16"/>
      <c r="D60" s="16"/>
      <c r="E60" s="16"/>
      <c r="F60" s="16"/>
      <c r="G60" s="16"/>
      <c r="H60" s="16"/>
      <c r="I60" s="16"/>
      <c r="J60" s="16"/>
      <c r="K60" s="16"/>
      <c r="L60" s="16"/>
      <c r="M60" s="16"/>
      <c r="N60" s="16"/>
      <c r="O60" s="16"/>
      <c r="P60" s="16"/>
      <c r="Q60" s="16"/>
      <c r="R60" s="16"/>
      <c r="Y60" s="3"/>
      <c r="Z60" s="3"/>
      <c r="AJ60" s="16"/>
      <c r="AK60" s="16"/>
      <c r="AL60" s="16"/>
      <c r="AM60" s="16"/>
      <c r="AN60" s="16"/>
    </row>
    <row r="61" spans="1:40" ht="12.75">
      <c r="A61" s="16"/>
      <c r="B61" s="16"/>
      <c r="C61" s="16"/>
      <c r="D61" s="16"/>
      <c r="E61" s="16"/>
      <c r="F61" s="16"/>
      <c r="G61" s="16"/>
      <c r="H61" s="16"/>
      <c r="I61" s="16"/>
      <c r="J61" s="16"/>
      <c r="K61" s="16"/>
      <c r="L61" s="16"/>
      <c r="M61" s="16"/>
      <c r="N61" s="16"/>
      <c r="O61" s="16"/>
      <c r="P61" s="16"/>
      <c r="Q61" s="16"/>
      <c r="R61" s="16"/>
      <c r="Y61" s="3"/>
      <c r="Z61" s="3"/>
      <c r="AJ61" s="16"/>
      <c r="AK61" s="16"/>
      <c r="AL61" s="16"/>
      <c r="AM61" s="16"/>
      <c r="AN61" s="16"/>
    </row>
    <row r="62" spans="1:40" ht="12.75">
      <c r="A62" s="16"/>
      <c r="B62" s="16"/>
      <c r="C62" s="16"/>
      <c r="D62" s="16"/>
      <c r="E62" s="16"/>
      <c r="F62" s="16"/>
      <c r="G62" s="16"/>
      <c r="H62" s="16"/>
      <c r="I62" s="16"/>
      <c r="J62" s="16"/>
      <c r="K62" s="16"/>
      <c r="L62" s="16"/>
      <c r="M62" s="16"/>
      <c r="N62" s="16"/>
      <c r="O62" s="16"/>
      <c r="P62" s="16"/>
      <c r="Q62" s="16"/>
      <c r="R62" s="16"/>
      <c r="Y62" s="3"/>
      <c r="Z62" s="3"/>
      <c r="AJ62" s="16"/>
      <c r="AK62" s="16"/>
      <c r="AL62" s="16"/>
      <c r="AM62" s="16"/>
      <c r="AN62" s="16"/>
    </row>
    <row r="63" spans="1:40" ht="12.75">
      <c r="A63" s="16"/>
      <c r="B63" s="16"/>
      <c r="C63" s="16"/>
      <c r="D63" s="16"/>
      <c r="E63" s="16"/>
      <c r="F63" s="16"/>
      <c r="G63" s="16"/>
      <c r="H63" s="16"/>
      <c r="I63" s="16"/>
      <c r="J63" s="16"/>
      <c r="K63" s="16"/>
      <c r="L63" s="16"/>
      <c r="M63" s="16"/>
      <c r="N63" s="16"/>
      <c r="O63" s="16"/>
      <c r="P63" s="16"/>
      <c r="Q63" s="16"/>
      <c r="R63" s="16"/>
      <c r="AJ63" s="16"/>
      <c r="AK63" s="16"/>
      <c r="AL63" s="16"/>
      <c r="AM63" s="16"/>
      <c r="AN63" s="16"/>
    </row>
    <row r="64" spans="1:40" ht="12.75">
      <c r="A64" s="16"/>
      <c r="B64" s="16"/>
      <c r="C64" s="16"/>
      <c r="D64" s="16"/>
      <c r="E64" s="16"/>
      <c r="F64" s="16"/>
      <c r="G64" s="16"/>
      <c r="H64" s="16"/>
      <c r="I64" s="16"/>
      <c r="J64" s="16"/>
      <c r="K64" s="16"/>
      <c r="L64" s="16"/>
      <c r="M64" s="16"/>
      <c r="N64" s="16"/>
      <c r="O64" s="16"/>
      <c r="P64" s="16"/>
      <c r="Q64" s="16"/>
      <c r="R64" s="16"/>
      <c r="AJ64" s="16"/>
      <c r="AK64" s="16"/>
      <c r="AL64" s="16"/>
      <c r="AM64" s="16"/>
      <c r="AN64" s="16"/>
    </row>
    <row r="65" spans="1:40" ht="12.75">
      <c r="A65" s="16"/>
      <c r="B65" s="16"/>
      <c r="C65" s="16"/>
      <c r="D65" s="16"/>
      <c r="E65" s="16"/>
      <c r="F65" s="16"/>
      <c r="G65" s="16"/>
      <c r="H65" s="16"/>
      <c r="I65" s="16"/>
      <c r="J65" s="16"/>
      <c r="K65" s="16"/>
      <c r="L65" s="16"/>
      <c r="M65" s="16"/>
      <c r="N65" s="16"/>
      <c r="O65" s="16"/>
      <c r="P65" s="16"/>
      <c r="Q65" s="16"/>
      <c r="R65" s="16"/>
      <c r="AJ65" s="16"/>
      <c r="AK65" s="16"/>
      <c r="AL65" s="16"/>
      <c r="AM65" s="16"/>
      <c r="AN65" s="16"/>
    </row>
    <row r="66" spans="1:40" ht="12.75">
      <c r="A66" s="16"/>
      <c r="B66" s="16"/>
      <c r="C66" s="16"/>
      <c r="D66" s="16"/>
      <c r="E66" s="16"/>
      <c r="F66" s="16"/>
      <c r="G66" s="16"/>
      <c r="H66" s="16"/>
      <c r="I66" s="16"/>
      <c r="J66" s="16"/>
      <c r="K66" s="16"/>
      <c r="L66" s="16"/>
      <c r="M66" s="16"/>
      <c r="N66" s="16"/>
      <c r="O66" s="16"/>
      <c r="P66" s="16"/>
      <c r="Q66" s="16"/>
      <c r="R66" s="16"/>
      <c r="AJ66" s="16"/>
      <c r="AK66" s="16"/>
      <c r="AL66" s="16"/>
      <c r="AM66" s="16"/>
      <c r="AN66" s="16"/>
    </row>
    <row r="67" spans="1:40" ht="12.75">
      <c r="A67" s="16"/>
      <c r="B67" s="16"/>
      <c r="C67" s="16"/>
      <c r="D67" s="16"/>
      <c r="E67" s="16"/>
      <c r="F67" s="16"/>
      <c r="G67" s="16"/>
      <c r="H67" s="16"/>
      <c r="I67" s="16"/>
      <c r="J67" s="16"/>
      <c r="K67" s="16"/>
      <c r="L67" s="16"/>
      <c r="M67" s="16"/>
      <c r="N67" s="16"/>
      <c r="O67" s="16"/>
      <c r="P67" s="16"/>
      <c r="Q67" s="16"/>
      <c r="R67" s="16"/>
      <c r="AJ67" s="16"/>
      <c r="AK67" s="16"/>
      <c r="AL67" s="16"/>
      <c r="AM67" s="16"/>
      <c r="AN67" s="16"/>
    </row>
    <row r="68" spans="1:40" ht="12.75">
      <c r="A68" s="16"/>
      <c r="B68" s="16"/>
      <c r="C68" s="16"/>
      <c r="D68" s="16"/>
      <c r="E68" s="16"/>
      <c r="F68" s="16"/>
      <c r="G68" s="16"/>
      <c r="H68" s="16"/>
      <c r="I68" s="16"/>
      <c r="J68" s="16"/>
      <c r="K68" s="16"/>
      <c r="L68" s="16"/>
      <c r="M68" s="16"/>
      <c r="N68" s="16"/>
      <c r="O68" s="16"/>
      <c r="P68" s="16"/>
      <c r="Q68" s="16"/>
      <c r="R68" s="16"/>
      <c r="AJ68" s="16"/>
      <c r="AK68" s="16"/>
      <c r="AL68" s="16"/>
      <c r="AM68" s="16"/>
      <c r="AN68" s="16"/>
    </row>
    <row r="69" spans="1:40" ht="12.75">
      <c r="AJ69" s="16"/>
      <c r="AK69" s="16"/>
      <c r="AL69" s="16"/>
      <c r="AM69" s="16"/>
      <c r="AN69" s="16"/>
    </row>
    <row r="70" spans="1:40" ht="12.75">
      <c r="AJ70" s="16"/>
      <c r="AK70" s="16"/>
      <c r="AL70" s="16"/>
      <c r="AM70" s="16"/>
      <c r="AN70" s="16"/>
    </row>
    <row r="71" spans="1:40" ht="12.75">
      <c r="AJ71" s="16"/>
      <c r="AK71" s="16"/>
      <c r="AL71" s="16"/>
      <c r="AM71" s="16"/>
      <c r="AN71" s="16"/>
    </row>
    <row r="72" spans="1:40" ht="12.75">
      <c r="AJ72" s="16"/>
      <c r="AK72" s="16"/>
      <c r="AL72" s="16"/>
      <c r="AM72" s="16"/>
      <c r="AN72" s="16"/>
    </row>
    <row r="73" spans="1:40" ht="12.75">
      <c r="AJ73" s="16"/>
      <c r="AK73" s="16"/>
      <c r="AL73" s="16"/>
      <c r="AM73" s="16"/>
      <c r="AN73" s="16"/>
    </row>
    <row r="74" spans="1:40" ht="12.75">
      <c r="AJ74" s="16"/>
      <c r="AK74" s="16"/>
      <c r="AL74" s="16"/>
      <c r="AM74" s="16"/>
      <c r="AN74" s="16"/>
    </row>
    <row r="75" spans="1:40" ht="12.75">
      <c r="AJ75" s="16"/>
      <c r="AK75" s="16"/>
      <c r="AL75" s="16"/>
      <c r="AM75" s="16"/>
      <c r="AN75" s="16"/>
    </row>
    <row r="76" spans="1:40" ht="12.75">
      <c r="AJ76" s="16"/>
      <c r="AK76" s="16"/>
      <c r="AL76" s="16"/>
      <c r="AM76" s="16"/>
      <c r="AN76" s="16"/>
    </row>
    <row r="77" spans="1:40" ht="12.75">
      <c r="AJ77" s="16"/>
      <c r="AK77" s="16"/>
      <c r="AL77" s="16"/>
      <c r="AM77" s="16"/>
      <c r="AN77" s="16"/>
    </row>
    <row r="78" spans="1:40" ht="12.75">
      <c r="AJ78" s="16"/>
      <c r="AK78" s="16"/>
      <c r="AL78" s="16"/>
      <c r="AM78" s="16"/>
      <c r="AN78" s="16"/>
    </row>
    <row r="79" spans="1:40" ht="12.75">
      <c r="AJ79" s="16"/>
      <c r="AK79" s="16"/>
      <c r="AL79" s="16"/>
      <c r="AM79" s="16"/>
      <c r="AN79" s="16"/>
    </row>
    <row r="80" spans="1:40" ht="12.75">
      <c r="AJ80" s="16"/>
      <c r="AK80" s="16"/>
      <c r="AL80" s="16"/>
      <c r="AM80" s="16"/>
      <c r="AN80" s="16"/>
    </row>
    <row r="81" spans="36:40" ht="12.75">
      <c r="AJ81" s="16"/>
      <c r="AK81" s="16"/>
      <c r="AL81" s="16"/>
      <c r="AM81" s="16"/>
      <c r="AN81" s="16"/>
    </row>
    <row r="82" spans="36:40" ht="12.75">
      <c r="AJ82" s="16"/>
      <c r="AK82" s="16"/>
      <c r="AL82" s="16"/>
      <c r="AM82" s="16"/>
      <c r="AN82" s="16"/>
    </row>
    <row r="83" spans="36:40" ht="12.75">
      <c r="AJ83" s="16"/>
      <c r="AK83" s="16"/>
      <c r="AL83" s="16"/>
      <c r="AM83" s="16"/>
      <c r="AN83" s="16"/>
    </row>
    <row r="84" spans="36:40" ht="12.75">
      <c r="AJ84" s="16"/>
      <c r="AK84" s="16"/>
      <c r="AL84" s="16"/>
      <c r="AM84" s="16"/>
      <c r="AN84" s="16"/>
    </row>
    <row r="85" spans="36:40" ht="12.75">
      <c r="AJ85" s="16"/>
      <c r="AK85" s="16"/>
      <c r="AL85" s="16"/>
      <c r="AM85" s="16"/>
      <c r="AN85" s="16"/>
    </row>
    <row r="86" spans="36:40" ht="12.75">
      <c r="AJ86" s="16"/>
      <c r="AK86" s="16"/>
      <c r="AL86" s="16"/>
      <c r="AM86" s="16"/>
      <c r="AN86" s="16"/>
    </row>
    <row r="87" spans="36:40" ht="12.75">
      <c r="AJ87" s="16"/>
      <c r="AK87" s="16"/>
      <c r="AL87" s="16"/>
      <c r="AM87" s="16"/>
      <c r="AN87" s="16"/>
    </row>
    <row r="88" spans="36:40" ht="12.75">
      <c r="AJ88" s="16"/>
      <c r="AK88" s="16"/>
      <c r="AL88" s="16"/>
      <c r="AM88" s="16"/>
      <c r="AN88" s="16"/>
    </row>
    <row r="89" spans="36:40" ht="12.75">
      <c r="AJ89" s="16"/>
      <c r="AK89" s="16"/>
      <c r="AL89" s="16"/>
      <c r="AM89" s="16"/>
      <c r="AN89" s="16"/>
    </row>
    <row r="90" spans="36:40" ht="12.75">
      <c r="AJ90" s="16"/>
      <c r="AK90" s="16"/>
      <c r="AL90" s="16"/>
      <c r="AM90" s="16"/>
      <c r="AN90" s="16"/>
    </row>
    <row r="91" spans="36:40" ht="12.75">
      <c r="AJ91" s="16"/>
      <c r="AK91" s="16"/>
      <c r="AL91" s="16"/>
      <c r="AM91" s="16"/>
      <c r="AN91" s="16"/>
    </row>
    <row r="92" spans="36:40" ht="12.75">
      <c r="AJ92" s="16"/>
      <c r="AK92" s="16"/>
      <c r="AL92" s="16"/>
      <c r="AM92" s="16"/>
      <c r="AN92" s="16"/>
    </row>
    <row r="93" spans="36:40" ht="12.75">
      <c r="AJ93" s="16"/>
      <c r="AK93" s="16"/>
      <c r="AL93" s="16"/>
      <c r="AM93" s="16"/>
      <c r="AN93" s="16"/>
    </row>
    <row r="94" spans="36:40" ht="12.75">
      <c r="AJ94" s="16"/>
      <c r="AK94" s="16"/>
      <c r="AL94" s="16"/>
      <c r="AM94" s="16"/>
      <c r="AN94" s="16"/>
    </row>
    <row r="95" spans="36:40" ht="12.75">
      <c r="AJ95" s="16"/>
      <c r="AK95" s="16"/>
      <c r="AL95" s="16"/>
      <c r="AM95" s="16"/>
      <c r="AN95" s="16"/>
    </row>
    <row r="96" spans="36:40" ht="12.75">
      <c r="AJ96" s="16"/>
      <c r="AK96" s="16"/>
      <c r="AL96" s="16"/>
      <c r="AM96" s="16"/>
      <c r="AN96" s="16"/>
    </row>
    <row r="97" spans="36:40" ht="12.75">
      <c r="AJ97" s="16"/>
      <c r="AK97" s="16"/>
      <c r="AL97" s="16"/>
      <c r="AM97" s="16"/>
      <c r="AN97" s="16"/>
    </row>
    <row r="98" spans="36:40" ht="12.75">
      <c r="AJ98" s="16"/>
      <c r="AK98" s="16"/>
      <c r="AL98" s="16"/>
      <c r="AM98" s="16"/>
      <c r="AN98" s="16"/>
    </row>
    <row r="99" spans="36:40" ht="12.75">
      <c r="AJ99" s="16"/>
      <c r="AK99" s="16"/>
      <c r="AL99" s="16"/>
      <c r="AM99" s="16"/>
      <c r="AN99" s="16"/>
    </row>
    <row r="100" spans="36:40" ht="12.75">
      <c r="AJ100" s="16"/>
      <c r="AK100" s="16"/>
      <c r="AL100" s="16"/>
      <c r="AM100" s="16"/>
      <c r="AN100" s="16"/>
    </row>
    <row r="101" spans="36:40" ht="12.75">
      <c r="AJ101" s="16"/>
      <c r="AK101" s="16"/>
      <c r="AL101" s="16"/>
      <c r="AM101" s="16"/>
      <c r="AN101" s="16"/>
    </row>
    <row r="102" spans="36:40" ht="12.75">
      <c r="AJ102" s="16"/>
      <c r="AK102" s="16"/>
      <c r="AL102" s="16"/>
      <c r="AM102" s="16"/>
      <c r="AN102" s="16"/>
    </row>
    <row r="103" spans="36:40" ht="12.75">
      <c r="AJ103" s="16"/>
      <c r="AK103" s="16"/>
      <c r="AL103" s="16"/>
      <c r="AM103" s="16"/>
      <c r="AN103" s="16"/>
    </row>
    <row r="104" spans="36:40" ht="12.75">
      <c r="AJ104" s="16"/>
      <c r="AK104" s="16"/>
      <c r="AL104" s="16"/>
      <c r="AM104" s="16"/>
      <c r="AN104" s="16"/>
    </row>
    <row r="105" spans="36:40" ht="12.75">
      <c r="AJ105" s="16"/>
      <c r="AK105" s="16"/>
      <c r="AL105" s="16"/>
      <c r="AM105" s="16"/>
      <c r="AN105" s="16"/>
    </row>
    <row r="106" spans="36:40" ht="12.75">
      <c r="AJ106" s="16"/>
      <c r="AK106" s="16"/>
      <c r="AL106" s="16"/>
      <c r="AM106" s="16"/>
      <c r="AN106" s="16"/>
    </row>
  </sheetData>
  <sheetProtection password="FAB2" sheet="1" objects="1" scenarios="1" formatCells="0" formatColumns="0" formatRows="0"/>
  <mergeCells count="21">
    <mergeCell ref="A31:J32"/>
    <mergeCell ref="A18:J19"/>
    <mergeCell ref="A20:M21"/>
    <mergeCell ref="Q6:V7"/>
    <mergeCell ref="Q5:V5"/>
    <mergeCell ref="R9:S9"/>
    <mergeCell ref="R12:S12"/>
    <mergeCell ref="R10:S10"/>
    <mergeCell ref="R14:S14"/>
    <mergeCell ref="A29:K30"/>
    <mergeCell ref="R17:S17"/>
    <mergeCell ref="R22:S22"/>
    <mergeCell ref="R23:S23"/>
    <mergeCell ref="R24:S24"/>
    <mergeCell ref="R29:S29"/>
    <mergeCell ref="R31:S31"/>
    <mergeCell ref="A2:H3"/>
    <mergeCell ref="A10:N11"/>
    <mergeCell ref="A12:N13"/>
    <mergeCell ref="A25:K26"/>
    <mergeCell ref="A27:K28"/>
  </mergeCells>
  <phoneticPr fontId="4" type="noConversion"/>
  <pageMargins left="0" right="0" top="0.5" bottom="0" header="0.5" footer="0.5"/>
  <pageSetup scale="75" orientation="landscape" horizontalDpi="4294967292" verticalDpi="4294967292" r:id="rId1"/>
  <headerFooter alignWithMargins="0">
    <oddHeade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workbookViewId="0">
      <selection activeCell="G23" sqref="G23"/>
    </sheetView>
  </sheetViews>
  <sheetFormatPr defaultRowHeight="12.75"/>
  <cols>
    <col min="1" max="9" width="9.140625" style="20"/>
    <col min="10" max="11" width="9.140625" style="21"/>
    <col min="12" max="16384" width="9.140625" style="20"/>
  </cols>
  <sheetData>
    <row r="1" spans="1:14" ht="12.75" customHeight="1">
      <c r="A1" s="20">
        <v>1</v>
      </c>
      <c r="B1" s="20">
        <f>'Facilities Load'!AA3</f>
        <v>0</v>
      </c>
      <c r="C1" s="20">
        <f>IFERROR((LARGE(($B$1:$B$104),A1)),"")</f>
        <v>0</v>
      </c>
      <c r="D1" s="20">
        <f>C1</f>
        <v>0</v>
      </c>
      <c r="F1" s="35" t="s">
        <v>28</v>
      </c>
      <c r="G1" s="36"/>
      <c r="H1" s="37"/>
      <c r="I1" s="20">
        <f>IF(J1&gt;0,1,0)</f>
        <v>0</v>
      </c>
      <c r="J1" s="21">
        <f>IF(K1&gt;0,K1,0)</f>
        <v>0</v>
      </c>
      <c r="K1" s="21">
        <f>C104</f>
        <v>0</v>
      </c>
    </row>
    <row r="2" spans="1:14" ht="12.75" customHeight="1">
      <c r="A2" s="20">
        <v>2</v>
      </c>
      <c r="B2" s="20">
        <f>'Facilities Load'!AA4</f>
        <v>0</v>
      </c>
      <c r="C2" s="20">
        <f t="shared" ref="C2:C65" si="0">IFERROR((LARGE(($B$1:$B$104),A2)),"")</f>
        <v>0</v>
      </c>
      <c r="D2" s="20">
        <f>D1+C2</f>
        <v>0</v>
      </c>
      <c r="F2" s="50"/>
      <c r="G2" s="51"/>
      <c r="H2" s="52"/>
      <c r="I2" s="20">
        <f>IF(I1&gt;0,I1+1, IF(K2&gt;0,1,0))</f>
        <v>0</v>
      </c>
      <c r="J2" s="21">
        <f>IF(J1+K2&gt;0,J1+K2,0)</f>
        <v>0</v>
      </c>
      <c r="K2" s="21">
        <f>C103</f>
        <v>0</v>
      </c>
    </row>
    <row r="3" spans="1:14">
      <c r="A3" s="20">
        <v>3</v>
      </c>
      <c r="B3" s="20">
        <f>'Facilities Load'!AA5</f>
        <v>0</v>
      </c>
      <c r="C3" s="20">
        <f t="shared" si="0"/>
        <v>0</v>
      </c>
      <c r="D3" s="20">
        <f>D2+C3</f>
        <v>0</v>
      </c>
      <c r="F3" s="50"/>
      <c r="G3" s="51"/>
      <c r="H3" s="52"/>
      <c r="I3" s="20">
        <f t="shared" ref="I3:I66" si="1">IF(I2&gt;0,I2+1, IF(K3&gt;0,1,0))</f>
        <v>0</v>
      </c>
      <c r="J3" s="21">
        <f t="shared" ref="J3:J66" si="2">IF(J2+K3&gt;0,J2+K3,0)</f>
        <v>0</v>
      </c>
      <c r="K3" s="21">
        <f>C102</f>
        <v>0</v>
      </c>
    </row>
    <row r="4" spans="1:14">
      <c r="A4" s="20">
        <v>4</v>
      </c>
      <c r="B4" s="20">
        <f>'Facilities Load'!AA6</f>
        <v>0</v>
      </c>
      <c r="C4" s="20">
        <f t="shared" si="0"/>
        <v>0</v>
      </c>
      <c r="D4" s="20">
        <f t="shared" ref="D4:D67" si="3">D3+C4</f>
        <v>0</v>
      </c>
      <c r="F4" s="50"/>
      <c r="G4" s="51"/>
      <c r="H4" s="52"/>
      <c r="I4" s="20">
        <f t="shared" si="1"/>
        <v>0</v>
      </c>
      <c r="J4" s="21">
        <f t="shared" si="2"/>
        <v>0</v>
      </c>
      <c r="K4" s="21">
        <f>C101</f>
        <v>0</v>
      </c>
    </row>
    <row r="5" spans="1:14">
      <c r="A5" s="20">
        <v>5</v>
      </c>
      <c r="B5" s="20">
        <f>'Facilities Load'!AA7</f>
        <v>0</v>
      </c>
      <c r="C5" s="20">
        <f t="shared" si="0"/>
        <v>0</v>
      </c>
      <c r="D5" s="20">
        <f t="shared" si="3"/>
        <v>0</v>
      </c>
      <c r="F5" s="50"/>
      <c r="G5" s="51"/>
      <c r="H5" s="52"/>
      <c r="I5" s="20">
        <f t="shared" si="1"/>
        <v>0</v>
      </c>
      <c r="J5" s="21">
        <f t="shared" si="2"/>
        <v>0</v>
      </c>
      <c r="K5" s="21">
        <f>C100</f>
        <v>0</v>
      </c>
    </row>
    <row r="6" spans="1:14" ht="13.5" thickBot="1">
      <c r="A6" s="20">
        <v>6</v>
      </c>
      <c r="B6" s="20">
        <f>'Facilities Load'!AA8</f>
        <v>0</v>
      </c>
      <c r="C6" s="20">
        <f t="shared" si="0"/>
        <v>0</v>
      </c>
      <c r="D6" s="20">
        <f t="shared" si="3"/>
        <v>0</v>
      </c>
      <c r="F6" s="38"/>
      <c r="G6" s="39"/>
      <c r="H6" s="40"/>
      <c r="I6" s="20">
        <f t="shared" si="1"/>
        <v>0</v>
      </c>
      <c r="J6" s="21">
        <f t="shared" si="2"/>
        <v>0</v>
      </c>
      <c r="K6" s="21">
        <f>C99</f>
        <v>0</v>
      </c>
    </row>
    <row r="7" spans="1:14">
      <c r="A7" s="20">
        <v>7</v>
      </c>
      <c r="B7" s="20">
        <f>'Facilities Load'!AA9</f>
        <v>0</v>
      </c>
      <c r="C7" s="20">
        <f t="shared" si="0"/>
        <v>0</v>
      </c>
      <c r="D7" s="20">
        <f t="shared" si="3"/>
        <v>0</v>
      </c>
      <c r="F7" s="22" t="e">
        <f>'Facilities Load'!R31</f>
        <v>#DIV/0!</v>
      </c>
      <c r="I7" s="20">
        <f t="shared" si="1"/>
        <v>0</v>
      </c>
      <c r="J7" s="21">
        <f t="shared" si="2"/>
        <v>0</v>
      </c>
      <c r="K7" s="21">
        <f>C98</f>
        <v>0</v>
      </c>
    </row>
    <row r="8" spans="1:14" ht="13.5" thickBot="1">
      <c r="A8" s="20">
        <v>8</v>
      </c>
      <c r="B8" s="20">
        <f>'Facilities Load'!AA10</f>
        <v>0</v>
      </c>
      <c r="C8" s="20">
        <f t="shared" si="0"/>
        <v>0</v>
      </c>
      <c r="D8" s="20">
        <f t="shared" si="3"/>
        <v>0</v>
      </c>
      <c r="F8" s="21" t="e">
        <f>TRUNC(F7)</f>
        <v>#DIV/0!</v>
      </c>
      <c r="I8" s="20">
        <f t="shared" si="1"/>
        <v>0</v>
      </c>
      <c r="J8" s="21">
        <f t="shared" si="2"/>
        <v>0</v>
      </c>
      <c r="K8" s="21">
        <f>C97</f>
        <v>0</v>
      </c>
    </row>
    <row r="9" spans="1:14" ht="13.5" thickBot="1">
      <c r="A9" s="20">
        <v>9</v>
      </c>
      <c r="B9" s="20">
        <f>'Facilities Load'!AA11</f>
        <v>0</v>
      </c>
      <c r="C9" s="20">
        <f t="shared" si="0"/>
        <v>0</v>
      </c>
      <c r="D9" s="20">
        <f t="shared" si="3"/>
        <v>0</v>
      </c>
      <c r="F9" s="23" t="e">
        <f>VLOOKUP(F8,A1:D104,4, FALSE)</f>
        <v>#DIV/0!</v>
      </c>
      <c r="I9" s="20">
        <f t="shared" si="1"/>
        <v>0</v>
      </c>
      <c r="J9" s="21">
        <f t="shared" si="2"/>
        <v>0</v>
      </c>
      <c r="K9" s="21">
        <f>C96</f>
        <v>0</v>
      </c>
      <c r="N9" s="23" t="e">
        <f>VLOOKUP(F8,I1:K104,2, FALSE)</f>
        <v>#DIV/0!</v>
      </c>
    </row>
    <row r="10" spans="1:14">
      <c r="A10" s="20">
        <v>10</v>
      </c>
      <c r="B10" s="20">
        <f>'Facilities Load'!AA12</f>
        <v>0</v>
      </c>
      <c r="C10" s="20">
        <f t="shared" si="0"/>
        <v>0</v>
      </c>
      <c r="D10" s="20">
        <f t="shared" si="3"/>
        <v>0</v>
      </c>
      <c r="I10" s="20">
        <f t="shared" si="1"/>
        <v>0</v>
      </c>
      <c r="J10" s="21">
        <f t="shared" si="2"/>
        <v>0</v>
      </c>
      <c r="K10" s="21">
        <f>C95</f>
        <v>0</v>
      </c>
    </row>
    <row r="11" spans="1:14">
      <c r="A11" s="20">
        <v>11</v>
      </c>
      <c r="B11" s="20">
        <f>'Facilities Load'!AA13</f>
        <v>0</v>
      </c>
      <c r="C11" s="20">
        <f t="shared" si="0"/>
        <v>0</v>
      </c>
      <c r="D11" s="20">
        <f t="shared" si="3"/>
        <v>0</v>
      </c>
      <c r="I11" s="20">
        <f t="shared" si="1"/>
        <v>0</v>
      </c>
      <c r="J11" s="21">
        <f t="shared" si="2"/>
        <v>0</v>
      </c>
      <c r="K11" s="21">
        <f>C94</f>
        <v>0</v>
      </c>
    </row>
    <row r="12" spans="1:14">
      <c r="A12" s="20">
        <v>12</v>
      </c>
      <c r="B12" s="20">
        <f>'Facilities Load'!AA14</f>
        <v>0</v>
      </c>
      <c r="C12" s="20">
        <f t="shared" si="0"/>
        <v>0</v>
      </c>
      <c r="D12" s="20">
        <f t="shared" si="3"/>
        <v>0</v>
      </c>
      <c r="I12" s="20">
        <f t="shared" si="1"/>
        <v>0</v>
      </c>
      <c r="J12" s="21">
        <f t="shared" si="2"/>
        <v>0</v>
      </c>
      <c r="K12" s="21">
        <f>C93</f>
        <v>0</v>
      </c>
    </row>
    <row r="13" spans="1:14">
      <c r="A13" s="20">
        <v>13</v>
      </c>
      <c r="B13" s="20">
        <f>'Facilities Load'!AA15</f>
        <v>0</v>
      </c>
      <c r="C13" s="20">
        <f t="shared" si="0"/>
        <v>0</v>
      </c>
      <c r="D13" s="20">
        <f t="shared" si="3"/>
        <v>0</v>
      </c>
      <c r="I13" s="20">
        <f t="shared" si="1"/>
        <v>0</v>
      </c>
      <c r="J13" s="21">
        <f t="shared" si="2"/>
        <v>0</v>
      </c>
      <c r="K13" s="21">
        <f>C92</f>
        <v>0</v>
      </c>
    </row>
    <row r="14" spans="1:14">
      <c r="A14" s="20">
        <v>14</v>
      </c>
      <c r="B14" s="20">
        <f>'Facilities Load'!AA16</f>
        <v>0</v>
      </c>
      <c r="C14" s="20">
        <f t="shared" si="0"/>
        <v>0</v>
      </c>
      <c r="D14" s="20">
        <f t="shared" si="3"/>
        <v>0</v>
      </c>
      <c r="I14" s="20">
        <f t="shared" si="1"/>
        <v>0</v>
      </c>
      <c r="J14" s="21">
        <f t="shared" si="2"/>
        <v>0</v>
      </c>
      <c r="K14" s="21">
        <f>C91</f>
        <v>0</v>
      </c>
    </row>
    <row r="15" spans="1:14">
      <c r="A15" s="20">
        <v>15</v>
      </c>
      <c r="B15" s="20">
        <f>'Facilities Load'!AA17</f>
        <v>0</v>
      </c>
      <c r="C15" s="20">
        <f t="shared" si="0"/>
        <v>0</v>
      </c>
      <c r="D15" s="20">
        <f t="shared" si="3"/>
        <v>0</v>
      </c>
      <c r="I15" s="20">
        <f t="shared" si="1"/>
        <v>0</v>
      </c>
      <c r="J15" s="21">
        <f t="shared" si="2"/>
        <v>0</v>
      </c>
      <c r="K15" s="21">
        <f>C90</f>
        <v>0</v>
      </c>
    </row>
    <row r="16" spans="1:14">
      <c r="A16" s="20">
        <v>16</v>
      </c>
      <c r="B16" s="20">
        <f>'Facilities Load'!AA18</f>
        <v>0</v>
      </c>
      <c r="C16" s="20">
        <f t="shared" si="0"/>
        <v>0</v>
      </c>
      <c r="D16" s="20">
        <f t="shared" si="3"/>
        <v>0</v>
      </c>
      <c r="I16" s="20">
        <f t="shared" si="1"/>
        <v>0</v>
      </c>
      <c r="J16" s="21">
        <f t="shared" si="2"/>
        <v>0</v>
      </c>
      <c r="K16" s="21">
        <f>C89</f>
        <v>0</v>
      </c>
    </row>
    <row r="17" spans="1:14">
      <c r="A17" s="20">
        <v>17</v>
      </c>
      <c r="B17" s="20">
        <f>'Facilities Load'!AA19</f>
        <v>0</v>
      </c>
      <c r="C17" s="20">
        <f t="shared" si="0"/>
        <v>0</v>
      </c>
      <c r="D17" s="20">
        <f t="shared" si="3"/>
        <v>0</v>
      </c>
      <c r="I17" s="20">
        <f t="shared" si="1"/>
        <v>0</v>
      </c>
      <c r="J17" s="21">
        <f t="shared" si="2"/>
        <v>0</v>
      </c>
      <c r="K17" s="21">
        <f>C88</f>
        <v>0</v>
      </c>
    </row>
    <row r="18" spans="1:14">
      <c r="A18" s="20">
        <v>18</v>
      </c>
      <c r="B18" s="20">
        <f>'Facilities Load'!AA20</f>
        <v>0</v>
      </c>
      <c r="C18" s="20">
        <f t="shared" si="0"/>
        <v>0</v>
      </c>
      <c r="D18" s="20">
        <f t="shared" si="3"/>
        <v>0</v>
      </c>
      <c r="I18" s="20">
        <f t="shared" si="1"/>
        <v>0</v>
      </c>
      <c r="J18" s="21">
        <f t="shared" si="2"/>
        <v>0</v>
      </c>
      <c r="K18" s="21">
        <f>C87</f>
        <v>0</v>
      </c>
    </row>
    <row r="19" spans="1:14">
      <c r="A19" s="20">
        <v>19</v>
      </c>
      <c r="B19" s="20">
        <f>'Facilities Load'!AA21</f>
        <v>0</v>
      </c>
      <c r="C19" s="20">
        <f t="shared" si="0"/>
        <v>0</v>
      </c>
      <c r="D19" s="20">
        <f t="shared" si="3"/>
        <v>0</v>
      </c>
      <c r="I19" s="20">
        <f t="shared" si="1"/>
        <v>0</v>
      </c>
      <c r="J19" s="21">
        <f t="shared" si="2"/>
        <v>0</v>
      </c>
      <c r="K19" s="21">
        <f>C86</f>
        <v>0</v>
      </c>
    </row>
    <row r="20" spans="1:14">
      <c r="A20" s="20">
        <v>20</v>
      </c>
      <c r="B20" s="20">
        <f>'Facilities Load'!AA22</f>
        <v>0</v>
      </c>
      <c r="C20" s="20">
        <f t="shared" si="0"/>
        <v>0</v>
      </c>
      <c r="D20" s="20">
        <f t="shared" si="3"/>
        <v>0</v>
      </c>
      <c r="I20" s="20">
        <f t="shared" si="1"/>
        <v>0</v>
      </c>
      <c r="J20" s="21">
        <f t="shared" si="2"/>
        <v>0</v>
      </c>
      <c r="K20" s="21">
        <f>C85</f>
        <v>0</v>
      </c>
    </row>
    <row r="21" spans="1:14">
      <c r="A21" s="20">
        <v>21</v>
      </c>
      <c r="B21" s="20">
        <f>'Facilities Load'!AA23</f>
        <v>0</v>
      </c>
      <c r="C21" s="20">
        <f t="shared" si="0"/>
        <v>0</v>
      </c>
      <c r="D21" s="20">
        <f t="shared" si="3"/>
        <v>0</v>
      </c>
      <c r="I21" s="20">
        <f t="shared" si="1"/>
        <v>0</v>
      </c>
      <c r="J21" s="21">
        <f t="shared" si="2"/>
        <v>0</v>
      </c>
      <c r="K21" s="21">
        <f>C84</f>
        <v>0</v>
      </c>
    </row>
    <row r="22" spans="1:14">
      <c r="A22" s="20">
        <v>22</v>
      </c>
      <c r="B22" s="20">
        <f>'Facilities Load'!AA24</f>
        <v>0</v>
      </c>
      <c r="C22" s="20">
        <f t="shared" si="0"/>
        <v>0</v>
      </c>
      <c r="D22" s="20">
        <f t="shared" si="3"/>
        <v>0</v>
      </c>
      <c r="I22" s="20">
        <f t="shared" si="1"/>
        <v>0</v>
      </c>
      <c r="J22" s="21">
        <f t="shared" si="2"/>
        <v>0</v>
      </c>
      <c r="K22" s="21">
        <f>C83</f>
        <v>0</v>
      </c>
    </row>
    <row r="23" spans="1:14">
      <c r="A23" s="20">
        <v>23</v>
      </c>
      <c r="B23" s="20">
        <f>'Facilities Load'!AA25</f>
        <v>0</v>
      </c>
      <c r="C23" s="20">
        <f t="shared" si="0"/>
        <v>0</v>
      </c>
      <c r="D23" s="20">
        <f t="shared" si="3"/>
        <v>0</v>
      </c>
      <c r="I23" s="20">
        <f t="shared" si="1"/>
        <v>0</v>
      </c>
      <c r="J23" s="21">
        <f t="shared" si="2"/>
        <v>0</v>
      </c>
      <c r="K23" s="21">
        <f>C82</f>
        <v>0</v>
      </c>
    </row>
    <row r="24" spans="1:14">
      <c r="A24" s="20">
        <v>24</v>
      </c>
      <c r="B24" s="20">
        <f>'Facilities Load'!AA26</f>
        <v>0</v>
      </c>
      <c r="C24" s="20">
        <f t="shared" si="0"/>
        <v>0</v>
      </c>
      <c r="D24" s="20">
        <f t="shared" si="3"/>
        <v>0</v>
      </c>
      <c r="I24" s="20">
        <f t="shared" si="1"/>
        <v>0</v>
      </c>
      <c r="J24" s="21">
        <f t="shared" si="2"/>
        <v>0</v>
      </c>
      <c r="K24" s="21">
        <f>C81</f>
        <v>0</v>
      </c>
    </row>
    <row r="25" spans="1:14">
      <c r="A25" s="20">
        <v>25</v>
      </c>
      <c r="B25" s="20">
        <f>'Facilities Load'!AA27</f>
        <v>0</v>
      </c>
      <c r="C25" s="20">
        <f t="shared" si="0"/>
        <v>0</v>
      </c>
      <c r="D25" s="20">
        <f t="shared" si="3"/>
        <v>0</v>
      </c>
      <c r="I25" s="20">
        <f t="shared" si="1"/>
        <v>0</v>
      </c>
      <c r="J25" s="21">
        <f t="shared" si="2"/>
        <v>0</v>
      </c>
      <c r="K25" s="21">
        <f>C80</f>
        <v>0</v>
      </c>
    </row>
    <row r="26" spans="1:14">
      <c r="A26" s="20">
        <v>26</v>
      </c>
      <c r="B26" s="20">
        <f>'Facilities Load'!AA28</f>
        <v>0</v>
      </c>
      <c r="C26" s="20">
        <f t="shared" si="0"/>
        <v>0</v>
      </c>
      <c r="D26" s="20">
        <f t="shared" si="3"/>
        <v>0</v>
      </c>
      <c r="I26" s="20">
        <f t="shared" si="1"/>
        <v>0</v>
      </c>
      <c r="J26" s="21">
        <f t="shared" si="2"/>
        <v>0</v>
      </c>
      <c r="K26" s="21">
        <f>C79</f>
        <v>0</v>
      </c>
      <c r="N26" s="21"/>
    </row>
    <row r="27" spans="1:14">
      <c r="A27" s="20">
        <v>27</v>
      </c>
      <c r="B27" s="20">
        <f>'Facilities Load'!AA29</f>
        <v>0</v>
      </c>
      <c r="C27" s="20">
        <f t="shared" si="0"/>
        <v>0</v>
      </c>
      <c r="D27" s="20">
        <f t="shared" si="3"/>
        <v>0</v>
      </c>
      <c r="I27" s="20">
        <f t="shared" si="1"/>
        <v>0</v>
      </c>
      <c r="J27" s="21">
        <f t="shared" si="2"/>
        <v>0</v>
      </c>
      <c r="K27" s="21">
        <f>C78</f>
        <v>0</v>
      </c>
    </row>
    <row r="28" spans="1:14">
      <c r="A28" s="20">
        <v>28</v>
      </c>
      <c r="B28" s="20">
        <f>'Facilities Load'!AA30</f>
        <v>0</v>
      </c>
      <c r="C28" s="20">
        <f t="shared" si="0"/>
        <v>0</v>
      </c>
      <c r="D28" s="20">
        <f t="shared" si="3"/>
        <v>0</v>
      </c>
      <c r="I28" s="20">
        <f t="shared" si="1"/>
        <v>0</v>
      </c>
      <c r="J28" s="21">
        <f t="shared" si="2"/>
        <v>0</v>
      </c>
      <c r="K28" s="21">
        <f>C77</f>
        <v>0</v>
      </c>
    </row>
    <row r="29" spans="1:14">
      <c r="A29" s="20">
        <v>29</v>
      </c>
      <c r="B29" s="20">
        <f>'Facilities Load'!AA31</f>
        <v>0</v>
      </c>
      <c r="C29" s="20">
        <f t="shared" si="0"/>
        <v>0</v>
      </c>
      <c r="D29" s="20">
        <f t="shared" si="3"/>
        <v>0</v>
      </c>
      <c r="I29" s="20">
        <f t="shared" si="1"/>
        <v>0</v>
      </c>
      <c r="J29" s="21">
        <f t="shared" si="2"/>
        <v>0</v>
      </c>
      <c r="K29" s="21">
        <f>C76</f>
        <v>0</v>
      </c>
    </row>
    <row r="30" spans="1:14">
      <c r="A30" s="20">
        <v>30</v>
      </c>
      <c r="B30" s="20">
        <f>'Facilities Load'!AA32</f>
        <v>0</v>
      </c>
      <c r="C30" s="20">
        <f t="shared" si="0"/>
        <v>0</v>
      </c>
      <c r="D30" s="20">
        <f t="shared" si="3"/>
        <v>0</v>
      </c>
      <c r="I30" s="20">
        <f t="shared" si="1"/>
        <v>0</v>
      </c>
      <c r="J30" s="21">
        <f t="shared" si="2"/>
        <v>0</v>
      </c>
      <c r="K30" s="21">
        <f>C75</f>
        <v>0</v>
      </c>
    </row>
    <row r="31" spans="1:14">
      <c r="A31" s="20">
        <v>31</v>
      </c>
      <c r="B31" s="20">
        <f>'Facilities Load'!AA33</f>
        <v>0</v>
      </c>
      <c r="C31" s="20">
        <f t="shared" si="0"/>
        <v>0</v>
      </c>
      <c r="D31" s="20">
        <f t="shared" si="3"/>
        <v>0</v>
      </c>
      <c r="I31" s="20">
        <f t="shared" si="1"/>
        <v>0</v>
      </c>
      <c r="J31" s="21">
        <f t="shared" si="2"/>
        <v>0</v>
      </c>
      <c r="K31" s="21">
        <f>C74</f>
        <v>0</v>
      </c>
    </row>
    <row r="32" spans="1:14">
      <c r="A32" s="20">
        <v>32</v>
      </c>
      <c r="B32" s="20">
        <f>'Facilities Load'!AA34</f>
        <v>0</v>
      </c>
      <c r="C32" s="20">
        <f t="shared" si="0"/>
        <v>0</v>
      </c>
      <c r="D32" s="20">
        <f t="shared" si="3"/>
        <v>0</v>
      </c>
      <c r="I32" s="20">
        <f t="shared" si="1"/>
        <v>0</v>
      </c>
      <c r="J32" s="21">
        <f t="shared" si="2"/>
        <v>0</v>
      </c>
      <c r="K32" s="21">
        <f>C73</f>
        <v>0</v>
      </c>
    </row>
    <row r="33" spans="1:11">
      <c r="A33" s="20">
        <v>33</v>
      </c>
      <c r="B33" s="20">
        <f>'Facilities Load'!AA35</f>
        <v>0</v>
      </c>
      <c r="C33" s="20">
        <f t="shared" si="0"/>
        <v>0</v>
      </c>
      <c r="D33" s="20">
        <f t="shared" si="3"/>
        <v>0</v>
      </c>
      <c r="I33" s="20">
        <f t="shared" si="1"/>
        <v>0</v>
      </c>
      <c r="J33" s="21">
        <f t="shared" si="2"/>
        <v>0</v>
      </c>
      <c r="K33" s="21">
        <f>C72</f>
        <v>0</v>
      </c>
    </row>
    <row r="34" spans="1:11">
      <c r="A34" s="20">
        <v>34</v>
      </c>
      <c r="B34" s="20">
        <f>'Facilities Load'!AA36</f>
        <v>0</v>
      </c>
      <c r="C34" s="20">
        <f t="shared" si="0"/>
        <v>0</v>
      </c>
      <c r="D34" s="20">
        <f t="shared" si="3"/>
        <v>0</v>
      </c>
      <c r="I34" s="20">
        <f t="shared" si="1"/>
        <v>0</v>
      </c>
      <c r="J34" s="21">
        <f t="shared" si="2"/>
        <v>0</v>
      </c>
      <c r="K34" s="21">
        <f>C71</f>
        <v>0</v>
      </c>
    </row>
    <row r="35" spans="1:11">
      <c r="A35" s="20">
        <v>35</v>
      </c>
      <c r="B35" s="20">
        <f>'Facilities Load'!AA37</f>
        <v>0</v>
      </c>
      <c r="C35" s="20">
        <f t="shared" si="0"/>
        <v>0</v>
      </c>
      <c r="D35" s="20">
        <f t="shared" si="3"/>
        <v>0</v>
      </c>
      <c r="I35" s="20">
        <f t="shared" si="1"/>
        <v>0</v>
      </c>
      <c r="J35" s="21">
        <f t="shared" si="2"/>
        <v>0</v>
      </c>
      <c r="K35" s="21">
        <f>C70</f>
        <v>0</v>
      </c>
    </row>
    <row r="36" spans="1:11">
      <c r="A36" s="20">
        <v>36</v>
      </c>
      <c r="B36" s="20">
        <f>'Facilities Load'!AA38</f>
        <v>0</v>
      </c>
      <c r="C36" s="20">
        <f t="shared" si="0"/>
        <v>0</v>
      </c>
      <c r="D36" s="20">
        <f t="shared" si="3"/>
        <v>0</v>
      </c>
      <c r="I36" s="20">
        <f t="shared" si="1"/>
        <v>0</v>
      </c>
      <c r="J36" s="21">
        <f t="shared" si="2"/>
        <v>0</v>
      </c>
      <c r="K36" s="21">
        <f>C69</f>
        <v>0</v>
      </c>
    </row>
    <row r="37" spans="1:11">
      <c r="A37" s="20">
        <v>37</v>
      </c>
      <c r="B37" s="20">
        <f>'Facilities Load'!AA39</f>
        <v>0</v>
      </c>
      <c r="C37" s="20">
        <f t="shared" si="0"/>
        <v>0</v>
      </c>
      <c r="D37" s="20">
        <f t="shared" si="3"/>
        <v>0</v>
      </c>
      <c r="I37" s="20">
        <f t="shared" si="1"/>
        <v>0</v>
      </c>
      <c r="J37" s="21">
        <f t="shared" si="2"/>
        <v>0</v>
      </c>
      <c r="K37" s="21">
        <f>C68</f>
        <v>0</v>
      </c>
    </row>
    <row r="38" spans="1:11">
      <c r="A38" s="20">
        <v>38</v>
      </c>
      <c r="B38" s="20">
        <f>'Facilities Load'!AA40</f>
        <v>0</v>
      </c>
      <c r="C38" s="20">
        <f t="shared" si="0"/>
        <v>0</v>
      </c>
      <c r="D38" s="20">
        <f t="shared" si="3"/>
        <v>0</v>
      </c>
      <c r="I38" s="20">
        <f t="shared" si="1"/>
        <v>0</v>
      </c>
      <c r="J38" s="21">
        <f t="shared" si="2"/>
        <v>0</v>
      </c>
      <c r="K38" s="21">
        <f>C67</f>
        <v>0</v>
      </c>
    </row>
    <row r="39" spans="1:11">
      <c r="A39" s="20">
        <v>39</v>
      </c>
      <c r="B39" s="20">
        <f>'Facilities Load'!AA41</f>
        <v>0</v>
      </c>
      <c r="C39" s="20">
        <f t="shared" si="0"/>
        <v>0</v>
      </c>
      <c r="D39" s="20">
        <f t="shared" si="3"/>
        <v>0</v>
      </c>
      <c r="I39" s="20">
        <f t="shared" si="1"/>
        <v>0</v>
      </c>
      <c r="J39" s="21">
        <f t="shared" si="2"/>
        <v>0</v>
      </c>
      <c r="K39" s="21">
        <f>C66</f>
        <v>0</v>
      </c>
    </row>
    <row r="40" spans="1:11">
      <c r="A40" s="20">
        <v>40</v>
      </c>
      <c r="B40" s="20">
        <f>'Facilities Load'!AA42</f>
        <v>0</v>
      </c>
      <c r="C40" s="20">
        <f t="shared" si="0"/>
        <v>0</v>
      </c>
      <c r="D40" s="20">
        <f t="shared" si="3"/>
        <v>0</v>
      </c>
      <c r="I40" s="20">
        <f t="shared" si="1"/>
        <v>0</v>
      </c>
      <c r="J40" s="21">
        <f t="shared" si="2"/>
        <v>0</v>
      </c>
      <c r="K40" s="21">
        <f>C65</f>
        <v>0</v>
      </c>
    </row>
    <row r="41" spans="1:11">
      <c r="A41" s="20">
        <v>41</v>
      </c>
      <c r="B41" s="20">
        <f>'Facilities Load'!AA43</f>
        <v>0</v>
      </c>
      <c r="C41" s="20">
        <f t="shared" si="0"/>
        <v>0</v>
      </c>
      <c r="D41" s="20">
        <f t="shared" si="3"/>
        <v>0</v>
      </c>
      <c r="I41" s="20">
        <f t="shared" si="1"/>
        <v>0</v>
      </c>
      <c r="J41" s="21">
        <f t="shared" si="2"/>
        <v>0</v>
      </c>
      <c r="K41" s="21">
        <f>C64</f>
        <v>0</v>
      </c>
    </row>
    <row r="42" spans="1:11">
      <c r="A42" s="20">
        <v>42</v>
      </c>
      <c r="B42" s="20">
        <f>'Facilities Load'!AA44</f>
        <v>0</v>
      </c>
      <c r="C42" s="20">
        <f t="shared" si="0"/>
        <v>0</v>
      </c>
      <c r="D42" s="20">
        <f t="shared" si="3"/>
        <v>0</v>
      </c>
      <c r="I42" s="20">
        <f t="shared" si="1"/>
        <v>0</v>
      </c>
      <c r="J42" s="21">
        <f t="shared" si="2"/>
        <v>0</v>
      </c>
      <c r="K42" s="21">
        <f>C63</f>
        <v>0</v>
      </c>
    </row>
    <row r="43" spans="1:11">
      <c r="A43" s="20">
        <v>43</v>
      </c>
      <c r="B43" s="20">
        <f>'Facilities Load'!AA45</f>
        <v>0</v>
      </c>
      <c r="C43" s="20">
        <f t="shared" si="0"/>
        <v>0</v>
      </c>
      <c r="D43" s="20">
        <f t="shared" si="3"/>
        <v>0</v>
      </c>
      <c r="I43" s="20">
        <f t="shared" si="1"/>
        <v>0</v>
      </c>
      <c r="J43" s="21">
        <f t="shared" si="2"/>
        <v>0</v>
      </c>
      <c r="K43" s="21">
        <f>C62</f>
        <v>0</v>
      </c>
    </row>
    <row r="44" spans="1:11">
      <c r="A44" s="20">
        <v>44</v>
      </c>
      <c r="B44" s="20">
        <f>'Facilities Load'!AA46</f>
        <v>0</v>
      </c>
      <c r="C44" s="20">
        <f t="shared" si="0"/>
        <v>0</v>
      </c>
      <c r="D44" s="20">
        <f t="shared" si="3"/>
        <v>0</v>
      </c>
      <c r="I44" s="20">
        <f t="shared" si="1"/>
        <v>0</v>
      </c>
      <c r="J44" s="21">
        <f t="shared" si="2"/>
        <v>0</v>
      </c>
      <c r="K44" s="21">
        <f>C61</f>
        <v>0</v>
      </c>
    </row>
    <row r="45" spans="1:11">
      <c r="A45" s="20">
        <v>45</v>
      </c>
      <c r="B45" s="20">
        <f>'Facilities Load'!AA47</f>
        <v>0</v>
      </c>
      <c r="C45" s="20">
        <f t="shared" si="0"/>
        <v>0</v>
      </c>
      <c r="D45" s="20">
        <f t="shared" si="3"/>
        <v>0</v>
      </c>
      <c r="I45" s="20">
        <f t="shared" si="1"/>
        <v>0</v>
      </c>
      <c r="J45" s="21">
        <f t="shared" si="2"/>
        <v>0</v>
      </c>
      <c r="K45" s="21">
        <f>C60</f>
        <v>0</v>
      </c>
    </row>
    <row r="46" spans="1:11">
      <c r="A46" s="20">
        <v>46</v>
      </c>
      <c r="B46" s="20">
        <f>'Facilities Load'!AA48</f>
        <v>0</v>
      </c>
      <c r="C46" s="20">
        <f t="shared" si="0"/>
        <v>0</v>
      </c>
      <c r="D46" s="20">
        <f t="shared" si="3"/>
        <v>0</v>
      </c>
      <c r="I46" s="20">
        <f t="shared" si="1"/>
        <v>0</v>
      </c>
      <c r="J46" s="21">
        <f t="shared" si="2"/>
        <v>0</v>
      </c>
      <c r="K46" s="21">
        <f>C59</f>
        <v>0</v>
      </c>
    </row>
    <row r="47" spans="1:11">
      <c r="A47" s="20">
        <v>47</v>
      </c>
      <c r="B47" s="20">
        <f>'Facilities Load'!AA49</f>
        <v>0</v>
      </c>
      <c r="C47" s="20">
        <f t="shared" si="0"/>
        <v>0</v>
      </c>
      <c r="D47" s="20">
        <f t="shared" si="3"/>
        <v>0</v>
      </c>
      <c r="I47" s="20">
        <f t="shared" si="1"/>
        <v>0</v>
      </c>
      <c r="J47" s="21">
        <f t="shared" si="2"/>
        <v>0</v>
      </c>
      <c r="K47" s="21">
        <f>C58</f>
        <v>0</v>
      </c>
    </row>
    <row r="48" spans="1:11">
      <c r="A48" s="20">
        <v>48</v>
      </c>
      <c r="B48" s="20">
        <f>'Facilities Load'!AA50</f>
        <v>0</v>
      </c>
      <c r="C48" s="20">
        <f t="shared" si="0"/>
        <v>0</v>
      </c>
      <c r="D48" s="20">
        <f t="shared" si="3"/>
        <v>0</v>
      </c>
      <c r="I48" s="20">
        <f t="shared" si="1"/>
        <v>0</v>
      </c>
      <c r="J48" s="21">
        <f t="shared" si="2"/>
        <v>0</v>
      </c>
      <c r="K48" s="21">
        <f>C57</f>
        <v>0</v>
      </c>
    </row>
    <row r="49" spans="1:11">
      <c r="A49" s="20">
        <v>49</v>
      </c>
      <c r="B49" s="20">
        <f>'Facilities Load'!AA51</f>
        <v>0</v>
      </c>
      <c r="C49" s="20">
        <f t="shared" si="0"/>
        <v>0</v>
      </c>
      <c r="D49" s="20">
        <f t="shared" si="3"/>
        <v>0</v>
      </c>
      <c r="I49" s="20">
        <f t="shared" si="1"/>
        <v>0</v>
      </c>
      <c r="J49" s="21">
        <f t="shared" si="2"/>
        <v>0</v>
      </c>
      <c r="K49" s="21">
        <f>C56</f>
        <v>0</v>
      </c>
    </row>
    <row r="50" spans="1:11">
      <c r="A50" s="20">
        <v>50</v>
      </c>
      <c r="B50" s="20">
        <f>'Facilities Load'!AA52</f>
        <v>0</v>
      </c>
      <c r="C50" s="20">
        <f t="shared" si="0"/>
        <v>0</v>
      </c>
      <c r="D50" s="20">
        <f t="shared" si="3"/>
        <v>0</v>
      </c>
      <c r="I50" s="20">
        <f t="shared" si="1"/>
        <v>0</v>
      </c>
      <c r="J50" s="21">
        <f t="shared" si="2"/>
        <v>0</v>
      </c>
      <c r="K50" s="21">
        <f>C55</f>
        <v>0</v>
      </c>
    </row>
    <row r="51" spans="1:11">
      <c r="A51" s="20">
        <v>51</v>
      </c>
      <c r="B51" s="20">
        <f>'Facilities Load'!AA53</f>
        <v>0</v>
      </c>
      <c r="C51" s="20">
        <f t="shared" si="0"/>
        <v>0</v>
      </c>
      <c r="D51" s="20">
        <f t="shared" si="3"/>
        <v>0</v>
      </c>
      <c r="I51" s="20">
        <f t="shared" si="1"/>
        <v>0</v>
      </c>
      <c r="J51" s="21">
        <f t="shared" si="2"/>
        <v>0</v>
      </c>
      <c r="K51" s="21">
        <f>C54</f>
        <v>0</v>
      </c>
    </row>
    <row r="52" spans="1:11">
      <c r="A52" s="20">
        <v>52</v>
      </c>
      <c r="B52" s="20">
        <f>'Facilities Load'!AA54</f>
        <v>0</v>
      </c>
      <c r="C52" s="20">
        <f t="shared" si="0"/>
        <v>0</v>
      </c>
      <c r="D52" s="20">
        <f t="shared" si="3"/>
        <v>0</v>
      </c>
      <c r="I52" s="20">
        <f t="shared" si="1"/>
        <v>0</v>
      </c>
      <c r="J52" s="21">
        <f t="shared" si="2"/>
        <v>0</v>
      </c>
      <c r="K52" s="21">
        <f>C53</f>
        <v>0</v>
      </c>
    </row>
    <row r="53" spans="1:11">
      <c r="A53" s="20">
        <v>53</v>
      </c>
      <c r="B53" s="20">
        <f>'Facilities Load'!AF3</f>
        <v>0</v>
      </c>
      <c r="C53" s="20">
        <f t="shared" si="0"/>
        <v>0</v>
      </c>
      <c r="D53" s="20">
        <f t="shared" si="3"/>
        <v>0</v>
      </c>
      <c r="I53" s="20">
        <f t="shared" si="1"/>
        <v>0</v>
      </c>
      <c r="J53" s="21">
        <f t="shared" si="2"/>
        <v>0</v>
      </c>
      <c r="K53" s="21">
        <f>C52</f>
        <v>0</v>
      </c>
    </row>
    <row r="54" spans="1:11">
      <c r="A54" s="20">
        <v>54</v>
      </c>
      <c r="B54" s="20">
        <f>'Facilities Load'!AF4</f>
        <v>0</v>
      </c>
      <c r="C54" s="20">
        <f t="shared" si="0"/>
        <v>0</v>
      </c>
      <c r="D54" s="20">
        <f t="shared" si="3"/>
        <v>0</v>
      </c>
      <c r="I54" s="20">
        <f t="shared" si="1"/>
        <v>0</v>
      </c>
      <c r="J54" s="21">
        <f t="shared" si="2"/>
        <v>0</v>
      </c>
      <c r="K54" s="21">
        <f>C51</f>
        <v>0</v>
      </c>
    </row>
    <row r="55" spans="1:11">
      <c r="A55" s="20">
        <v>55</v>
      </c>
      <c r="B55" s="20">
        <f>'Facilities Load'!AF5</f>
        <v>0</v>
      </c>
      <c r="C55" s="20">
        <f t="shared" si="0"/>
        <v>0</v>
      </c>
      <c r="D55" s="20">
        <f t="shared" si="3"/>
        <v>0</v>
      </c>
      <c r="I55" s="20">
        <f t="shared" si="1"/>
        <v>0</v>
      </c>
      <c r="J55" s="21">
        <f t="shared" si="2"/>
        <v>0</v>
      </c>
      <c r="K55" s="21">
        <f>C50</f>
        <v>0</v>
      </c>
    </row>
    <row r="56" spans="1:11">
      <c r="A56" s="20">
        <v>56</v>
      </c>
      <c r="B56" s="20">
        <f>'Facilities Load'!AF6</f>
        <v>0</v>
      </c>
      <c r="C56" s="20">
        <f t="shared" si="0"/>
        <v>0</v>
      </c>
      <c r="D56" s="20">
        <f t="shared" si="3"/>
        <v>0</v>
      </c>
      <c r="I56" s="20">
        <f t="shared" si="1"/>
        <v>0</v>
      </c>
      <c r="J56" s="21">
        <f t="shared" si="2"/>
        <v>0</v>
      </c>
      <c r="K56" s="21">
        <f>C49</f>
        <v>0</v>
      </c>
    </row>
    <row r="57" spans="1:11">
      <c r="A57" s="20">
        <v>57</v>
      </c>
      <c r="B57" s="20">
        <f>'Facilities Load'!AF7</f>
        <v>0</v>
      </c>
      <c r="C57" s="20">
        <f t="shared" si="0"/>
        <v>0</v>
      </c>
      <c r="D57" s="20">
        <f t="shared" si="3"/>
        <v>0</v>
      </c>
      <c r="I57" s="20">
        <f t="shared" si="1"/>
        <v>0</v>
      </c>
      <c r="J57" s="21">
        <f t="shared" si="2"/>
        <v>0</v>
      </c>
      <c r="K57" s="21">
        <f>C48</f>
        <v>0</v>
      </c>
    </row>
    <row r="58" spans="1:11">
      <c r="A58" s="20">
        <v>58</v>
      </c>
      <c r="B58" s="20">
        <f>'Facilities Load'!AF8</f>
        <v>0</v>
      </c>
      <c r="C58" s="20">
        <f t="shared" si="0"/>
        <v>0</v>
      </c>
      <c r="D58" s="20">
        <f t="shared" si="3"/>
        <v>0</v>
      </c>
      <c r="I58" s="20">
        <f t="shared" si="1"/>
        <v>0</v>
      </c>
      <c r="J58" s="21">
        <f t="shared" si="2"/>
        <v>0</v>
      </c>
      <c r="K58" s="21">
        <f>C47</f>
        <v>0</v>
      </c>
    </row>
    <row r="59" spans="1:11">
      <c r="A59" s="20">
        <v>59</v>
      </c>
      <c r="B59" s="20">
        <f>'Facilities Load'!AF9</f>
        <v>0</v>
      </c>
      <c r="C59" s="20">
        <f t="shared" si="0"/>
        <v>0</v>
      </c>
      <c r="D59" s="20">
        <f t="shared" si="3"/>
        <v>0</v>
      </c>
      <c r="I59" s="20">
        <f t="shared" si="1"/>
        <v>0</v>
      </c>
      <c r="J59" s="21">
        <f t="shared" si="2"/>
        <v>0</v>
      </c>
      <c r="K59" s="21">
        <f>C46</f>
        <v>0</v>
      </c>
    </row>
    <row r="60" spans="1:11">
      <c r="A60" s="20">
        <v>60</v>
      </c>
      <c r="B60" s="20">
        <f>'Facilities Load'!AF10</f>
        <v>0</v>
      </c>
      <c r="C60" s="20">
        <f t="shared" si="0"/>
        <v>0</v>
      </c>
      <c r="D60" s="20">
        <f t="shared" si="3"/>
        <v>0</v>
      </c>
      <c r="I60" s="20">
        <f t="shared" si="1"/>
        <v>0</v>
      </c>
      <c r="J60" s="21">
        <f t="shared" si="2"/>
        <v>0</v>
      </c>
      <c r="K60" s="21">
        <f>C45</f>
        <v>0</v>
      </c>
    </row>
    <row r="61" spans="1:11">
      <c r="A61" s="20">
        <v>61</v>
      </c>
      <c r="B61" s="20">
        <f>'Facilities Load'!AF11</f>
        <v>0</v>
      </c>
      <c r="C61" s="20">
        <f t="shared" si="0"/>
        <v>0</v>
      </c>
      <c r="D61" s="20">
        <f t="shared" si="3"/>
        <v>0</v>
      </c>
      <c r="I61" s="20">
        <f t="shared" si="1"/>
        <v>0</v>
      </c>
      <c r="J61" s="21">
        <f t="shared" si="2"/>
        <v>0</v>
      </c>
      <c r="K61" s="21">
        <f>C44</f>
        <v>0</v>
      </c>
    </row>
    <row r="62" spans="1:11">
      <c r="A62" s="20">
        <v>62</v>
      </c>
      <c r="B62" s="20">
        <f>'Facilities Load'!AF12</f>
        <v>0</v>
      </c>
      <c r="C62" s="20">
        <f t="shared" si="0"/>
        <v>0</v>
      </c>
      <c r="D62" s="20">
        <f t="shared" si="3"/>
        <v>0</v>
      </c>
      <c r="I62" s="20">
        <f t="shared" si="1"/>
        <v>0</v>
      </c>
      <c r="J62" s="21">
        <f t="shared" si="2"/>
        <v>0</v>
      </c>
      <c r="K62" s="21">
        <f>C43</f>
        <v>0</v>
      </c>
    </row>
    <row r="63" spans="1:11">
      <c r="A63" s="20">
        <v>63</v>
      </c>
      <c r="B63" s="20">
        <f>'Facilities Load'!AF13</f>
        <v>0</v>
      </c>
      <c r="C63" s="20">
        <f t="shared" si="0"/>
        <v>0</v>
      </c>
      <c r="D63" s="20">
        <f t="shared" si="3"/>
        <v>0</v>
      </c>
      <c r="I63" s="20">
        <f t="shared" si="1"/>
        <v>0</v>
      </c>
      <c r="J63" s="21">
        <f t="shared" si="2"/>
        <v>0</v>
      </c>
      <c r="K63" s="21">
        <f>C42</f>
        <v>0</v>
      </c>
    </row>
    <row r="64" spans="1:11">
      <c r="A64" s="20">
        <v>64</v>
      </c>
      <c r="B64" s="20">
        <f>'Facilities Load'!AF14</f>
        <v>0</v>
      </c>
      <c r="C64" s="20">
        <f t="shared" si="0"/>
        <v>0</v>
      </c>
      <c r="D64" s="20">
        <f t="shared" si="3"/>
        <v>0</v>
      </c>
      <c r="I64" s="20">
        <f t="shared" si="1"/>
        <v>0</v>
      </c>
      <c r="J64" s="21">
        <f t="shared" si="2"/>
        <v>0</v>
      </c>
      <c r="K64" s="21">
        <f>C41</f>
        <v>0</v>
      </c>
    </row>
    <row r="65" spans="1:11">
      <c r="A65" s="20">
        <v>65</v>
      </c>
      <c r="B65" s="20">
        <f>'Facilities Load'!AF15</f>
        <v>0</v>
      </c>
      <c r="C65" s="20">
        <f t="shared" si="0"/>
        <v>0</v>
      </c>
      <c r="D65" s="20">
        <f t="shared" si="3"/>
        <v>0</v>
      </c>
      <c r="I65" s="20">
        <f t="shared" si="1"/>
        <v>0</v>
      </c>
      <c r="J65" s="21">
        <f t="shared" si="2"/>
        <v>0</v>
      </c>
      <c r="K65" s="21">
        <f>C40</f>
        <v>0</v>
      </c>
    </row>
    <row r="66" spans="1:11">
      <c r="A66" s="20">
        <v>66</v>
      </c>
      <c r="B66" s="20">
        <f>'Facilities Load'!AF16</f>
        <v>0</v>
      </c>
      <c r="C66" s="20">
        <f t="shared" ref="C66:C104" si="4">IFERROR((LARGE(($B$1:$B$104),A66)),"")</f>
        <v>0</v>
      </c>
      <c r="D66" s="20">
        <f t="shared" si="3"/>
        <v>0</v>
      </c>
      <c r="I66" s="20">
        <f t="shared" si="1"/>
        <v>0</v>
      </c>
      <c r="J66" s="21">
        <f t="shared" si="2"/>
        <v>0</v>
      </c>
      <c r="K66" s="21">
        <f>C39</f>
        <v>0</v>
      </c>
    </row>
    <row r="67" spans="1:11">
      <c r="A67" s="20">
        <v>67</v>
      </c>
      <c r="B67" s="20">
        <f>'Facilities Load'!AF17</f>
        <v>0</v>
      </c>
      <c r="C67" s="20">
        <f t="shared" si="4"/>
        <v>0</v>
      </c>
      <c r="D67" s="20">
        <f t="shared" si="3"/>
        <v>0</v>
      </c>
      <c r="I67" s="20">
        <f t="shared" ref="I67:I104" si="5">IF(I66&gt;0,I66+1, IF(K67&gt;0,1,0))</f>
        <v>0</v>
      </c>
      <c r="J67" s="21">
        <f t="shared" ref="J67:J104" si="6">IF(J66+K67&gt;0,J66+K67,0)</f>
        <v>0</v>
      </c>
      <c r="K67" s="21">
        <f>C38</f>
        <v>0</v>
      </c>
    </row>
    <row r="68" spans="1:11">
      <c r="A68" s="20">
        <v>68</v>
      </c>
      <c r="B68" s="20">
        <f>'Facilities Load'!AF18</f>
        <v>0</v>
      </c>
      <c r="C68" s="20">
        <f t="shared" si="4"/>
        <v>0</v>
      </c>
      <c r="D68" s="20">
        <f t="shared" ref="D68:D104" si="7">D67+C68</f>
        <v>0</v>
      </c>
      <c r="I68" s="20">
        <f t="shared" si="5"/>
        <v>0</v>
      </c>
      <c r="J68" s="21">
        <f t="shared" si="6"/>
        <v>0</v>
      </c>
      <c r="K68" s="21">
        <f>C37</f>
        <v>0</v>
      </c>
    </row>
    <row r="69" spans="1:11">
      <c r="A69" s="20">
        <v>69</v>
      </c>
      <c r="B69" s="20">
        <f>'Facilities Load'!AF19</f>
        <v>0</v>
      </c>
      <c r="C69" s="20">
        <f t="shared" si="4"/>
        <v>0</v>
      </c>
      <c r="D69" s="20">
        <f t="shared" si="7"/>
        <v>0</v>
      </c>
      <c r="I69" s="20">
        <f t="shared" si="5"/>
        <v>0</v>
      </c>
      <c r="J69" s="21">
        <f t="shared" si="6"/>
        <v>0</v>
      </c>
      <c r="K69" s="21">
        <f>C36</f>
        <v>0</v>
      </c>
    </row>
    <row r="70" spans="1:11">
      <c r="A70" s="20">
        <v>70</v>
      </c>
      <c r="B70" s="20">
        <f>'Facilities Load'!AF20</f>
        <v>0</v>
      </c>
      <c r="C70" s="20">
        <f t="shared" si="4"/>
        <v>0</v>
      </c>
      <c r="D70" s="20">
        <f t="shared" si="7"/>
        <v>0</v>
      </c>
      <c r="I70" s="20">
        <f t="shared" si="5"/>
        <v>0</v>
      </c>
      <c r="J70" s="21">
        <f t="shared" si="6"/>
        <v>0</v>
      </c>
      <c r="K70" s="21">
        <f>C35</f>
        <v>0</v>
      </c>
    </row>
    <row r="71" spans="1:11">
      <c r="A71" s="20">
        <v>71</v>
      </c>
      <c r="B71" s="20">
        <f>'Facilities Load'!AF21</f>
        <v>0</v>
      </c>
      <c r="C71" s="20">
        <f t="shared" si="4"/>
        <v>0</v>
      </c>
      <c r="D71" s="20">
        <f t="shared" si="7"/>
        <v>0</v>
      </c>
      <c r="I71" s="20">
        <f t="shared" si="5"/>
        <v>0</v>
      </c>
      <c r="J71" s="21">
        <f t="shared" si="6"/>
        <v>0</v>
      </c>
      <c r="K71" s="21">
        <f>C34</f>
        <v>0</v>
      </c>
    </row>
    <row r="72" spans="1:11">
      <c r="A72" s="20">
        <v>72</v>
      </c>
      <c r="B72" s="20">
        <f>'Facilities Load'!AF22</f>
        <v>0</v>
      </c>
      <c r="C72" s="20">
        <f t="shared" si="4"/>
        <v>0</v>
      </c>
      <c r="D72" s="20">
        <f t="shared" si="7"/>
        <v>0</v>
      </c>
      <c r="I72" s="20">
        <f t="shared" si="5"/>
        <v>0</v>
      </c>
      <c r="J72" s="21">
        <f t="shared" si="6"/>
        <v>0</v>
      </c>
      <c r="K72" s="21">
        <f>C33</f>
        <v>0</v>
      </c>
    </row>
    <row r="73" spans="1:11">
      <c r="A73" s="20">
        <v>73</v>
      </c>
      <c r="B73" s="20">
        <f>'Facilities Load'!AF23</f>
        <v>0</v>
      </c>
      <c r="C73" s="20">
        <f t="shared" si="4"/>
        <v>0</v>
      </c>
      <c r="D73" s="20">
        <f t="shared" si="7"/>
        <v>0</v>
      </c>
      <c r="I73" s="20">
        <f t="shared" si="5"/>
        <v>0</v>
      </c>
      <c r="J73" s="21">
        <f t="shared" si="6"/>
        <v>0</v>
      </c>
      <c r="K73" s="21">
        <f>C32</f>
        <v>0</v>
      </c>
    </row>
    <row r="74" spans="1:11">
      <c r="A74" s="20">
        <v>74</v>
      </c>
      <c r="B74" s="20">
        <f>'Facilities Load'!AF24</f>
        <v>0</v>
      </c>
      <c r="C74" s="20">
        <f t="shared" si="4"/>
        <v>0</v>
      </c>
      <c r="D74" s="20">
        <f t="shared" si="7"/>
        <v>0</v>
      </c>
      <c r="I74" s="20">
        <f t="shared" si="5"/>
        <v>0</v>
      </c>
      <c r="J74" s="21">
        <f t="shared" si="6"/>
        <v>0</v>
      </c>
      <c r="K74" s="21">
        <f>C31</f>
        <v>0</v>
      </c>
    </row>
    <row r="75" spans="1:11">
      <c r="A75" s="20">
        <v>75</v>
      </c>
      <c r="B75" s="20">
        <f>'Facilities Load'!AF25</f>
        <v>0</v>
      </c>
      <c r="C75" s="20">
        <f t="shared" si="4"/>
        <v>0</v>
      </c>
      <c r="D75" s="20">
        <f t="shared" si="7"/>
        <v>0</v>
      </c>
      <c r="I75" s="20">
        <f t="shared" si="5"/>
        <v>0</v>
      </c>
      <c r="J75" s="21">
        <f t="shared" si="6"/>
        <v>0</v>
      </c>
      <c r="K75" s="21">
        <f>C30</f>
        <v>0</v>
      </c>
    </row>
    <row r="76" spans="1:11">
      <c r="A76" s="20">
        <v>76</v>
      </c>
      <c r="B76" s="20">
        <f>'Facilities Load'!AF26</f>
        <v>0</v>
      </c>
      <c r="C76" s="20">
        <f t="shared" si="4"/>
        <v>0</v>
      </c>
      <c r="D76" s="20">
        <f t="shared" si="7"/>
        <v>0</v>
      </c>
      <c r="I76" s="20">
        <f t="shared" si="5"/>
        <v>0</v>
      </c>
      <c r="J76" s="21">
        <f t="shared" si="6"/>
        <v>0</v>
      </c>
      <c r="K76" s="21">
        <f>C29</f>
        <v>0</v>
      </c>
    </row>
    <row r="77" spans="1:11">
      <c r="A77" s="20">
        <v>77</v>
      </c>
      <c r="B77" s="20">
        <f>'Facilities Load'!AF27</f>
        <v>0</v>
      </c>
      <c r="C77" s="20">
        <f t="shared" si="4"/>
        <v>0</v>
      </c>
      <c r="D77" s="20">
        <f t="shared" si="7"/>
        <v>0</v>
      </c>
      <c r="I77" s="20">
        <f t="shared" si="5"/>
        <v>0</v>
      </c>
      <c r="J77" s="21">
        <f t="shared" si="6"/>
        <v>0</v>
      </c>
      <c r="K77" s="21">
        <f>C28</f>
        <v>0</v>
      </c>
    </row>
    <row r="78" spans="1:11">
      <c r="A78" s="20">
        <v>78</v>
      </c>
      <c r="B78" s="20">
        <f>'Facilities Load'!AF28</f>
        <v>0</v>
      </c>
      <c r="C78" s="20">
        <f t="shared" si="4"/>
        <v>0</v>
      </c>
      <c r="D78" s="20">
        <f t="shared" si="7"/>
        <v>0</v>
      </c>
      <c r="I78" s="20">
        <f t="shared" si="5"/>
        <v>0</v>
      </c>
      <c r="J78" s="21">
        <f t="shared" si="6"/>
        <v>0</v>
      </c>
      <c r="K78" s="21">
        <f>C27</f>
        <v>0</v>
      </c>
    </row>
    <row r="79" spans="1:11">
      <c r="A79" s="20">
        <v>79</v>
      </c>
      <c r="B79" s="20">
        <f>'Facilities Load'!AF29</f>
        <v>0</v>
      </c>
      <c r="C79" s="20">
        <f t="shared" si="4"/>
        <v>0</v>
      </c>
      <c r="D79" s="20">
        <f t="shared" si="7"/>
        <v>0</v>
      </c>
      <c r="I79" s="20">
        <f t="shared" si="5"/>
        <v>0</v>
      </c>
      <c r="J79" s="21">
        <f t="shared" si="6"/>
        <v>0</v>
      </c>
      <c r="K79" s="21">
        <f>C26</f>
        <v>0</v>
      </c>
    </row>
    <row r="80" spans="1:11">
      <c r="A80" s="20">
        <v>80</v>
      </c>
      <c r="B80" s="20">
        <f>'Facilities Load'!AF30</f>
        <v>0</v>
      </c>
      <c r="C80" s="20">
        <f t="shared" si="4"/>
        <v>0</v>
      </c>
      <c r="D80" s="20">
        <f t="shared" si="7"/>
        <v>0</v>
      </c>
      <c r="I80" s="20">
        <f t="shared" si="5"/>
        <v>0</v>
      </c>
      <c r="J80" s="21">
        <f t="shared" si="6"/>
        <v>0</v>
      </c>
      <c r="K80" s="21">
        <f>C25</f>
        <v>0</v>
      </c>
    </row>
    <row r="81" spans="1:11">
      <c r="A81" s="20">
        <v>81</v>
      </c>
      <c r="B81" s="20">
        <f>'Facilities Load'!AF31</f>
        <v>0</v>
      </c>
      <c r="C81" s="20">
        <f t="shared" si="4"/>
        <v>0</v>
      </c>
      <c r="D81" s="20">
        <f t="shared" si="7"/>
        <v>0</v>
      </c>
      <c r="I81" s="20">
        <f t="shared" si="5"/>
        <v>0</v>
      </c>
      <c r="J81" s="21">
        <f t="shared" si="6"/>
        <v>0</v>
      </c>
      <c r="K81" s="21">
        <f>C24</f>
        <v>0</v>
      </c>
    </row>
    <row r="82" spans="1:11">
      <c r="A82" s="20">
        <v>82</v>
      </c>
      <c r="B82" s="20">
        <f>'Facilities Load'!AF32</f>
        <v>0</v>
      </c>
      <c r="C82" s="20">
        <f t="shared" si="4"/>
        <v>0</v>
      </c>
      <c r="D82" s="20">
        <f t="shared" si="7"/>
        <v>0</v>
      </c>
      <c r="I82" s="20">
        <f t="shared" si="5"/>
        <v>0</v>
      </c>
      <c r="J82" s="21">
        <f t="shared" si="6"/>
        <v>0</v>
      </c>
      <c r="K82" s="21">
        <f>C23</f>
        <v>0</v>
      </c>
    </row>
    <row r="83" spans="1:11">
      <c r="A83" s="20">
        <v>83</v>
      </c>
      <c r="B83" s="20">
        <f>'Facilities Load'!AF33</f>
        <v>0</v>
      </c>
      <c r="C83" s="20">
        <f t="shared" si="4"/>
        <v>0</v>
      </c>
      <c r="D83" s="20">
        <f t="shared" si="7"/>
        <v>0</v>
      </c>
      <c r="I83" s="20">
        <f t="shared" si="5"/>
        <v>0</v>
      </c>
      <c r="J83" s="21">
        <f t="shared" si="6"/>
        <v>0</v>
      </c>
      <c r="K83" s="21">
        <f>C22</f>
        <v>0</v>
      </c>
    </row>
    <row r="84" spans="1:11">
      <c r="A84" s="20">
        <v>84</v>
      </c>
      <c r="B84" s="20">
        <f>'Facilities Load'!AF34</f>
        <v>0</v>
      </c>
      <c r="C84" s="20">
        <f t="shared" si="4"/>
        <v>0</v>
      </c>
      <c r="D84" s="20">
        <f t="shared" si="7"/>
        <v>0</v>
      </c>
      <c r="I84" s="20">
        <f t="shared" si="5"/>
        <v>0</v>
      </c>
      <c r="J84" s="21">
        <f t="shared" si="6"/>
        <v>0</v>
      </c>
      <c r="K84" s="21">
        <f>C21</f>
        <v>0</v>
      </c>
    </row>
    <row r="85" spans="1:11">
      <c r="A85" s="20">
        <v>85</v>
      </c>
      <c r="B85" s="20">
        <f>'Facilities Load'!AF35</f>
        <v>0</v>
      </c>
      <c r="C85" s="20">
        <f t="shared" si="4"/>
        <v>0</v>
      </c>
      <c r="D85" s="20">
        <f t="shared" si="7"/>
        <v>0</v>
      </c>
      <c r="I85" s="20">
        <f t="shared" si="5"/>
        <v>0</v>
      </c>
      <c r="J85" s="21">
        <f t="shared" si="6"/>
        <v>0</v>
      </c>
      <c r="K85" s="21">
        <f>C20</f>
        <v>0</v>
      </c>
    </row>
    <row r="86" spans="1:11">
      <c r="A86" s="20">
        <v>86</v>
      </c>
      <c r="B86" s="20">
        <f>'Facilities Load'!AF36</f>
        <v>0</v>
      </c>
      <c r="C86" s="20">
        <f t="shared" si="4"/>
        <v>0</v>
      </c>
      <c r="D86" s="20">
        <f t="shared" si="7"/>
        <v>0</v>
      </c>
      <c r="I86" s="20">
        <f t="shared" si="5"/>
        <v>0</v>
      </c>
      <c r="J86" s="21">
        <f t="shared" si="6"/>
        <v>0</v>
      </c>
      <c r="K86" s="21">
        <f>C19</f>
        <v>0</v>
      </c>
    </row>
    <row r="87" spans="1:11">
      <c r="A87" s="20">
        <v>87</v>
      </c>
      <c r="B87" s="20">
        <f>'Facilities Load'!AF37</f>
        <v>0</v>
      </c>
      <c r="C87" s="20">
        <f t="shared" si="4"/>
        <v>0</v>
      </c>
      <c r="D87" s="20">
        <f t="shared" si="7"/>
        <v>0</v>
      </c>
      <c r="I87" s="20">
        <f t="shared" si="5"/>
        <v>0</v>
      </c>
      <c r="J87" s="21">
        <f t="shared" si="6"/>
        <v>0</v>
      </c>
      <c r="K87" s="21">
        <f>C18</f>
        <v>0</v>
      </c>
    </row>
    <row r="88" spans="1:11">
      <c r="A88" s="20">
        <v>88</v>
      </c>
      <c r="B88" s="20">
        <f>'Facilities Load'!AF38</f>
        <v>0</v>
      </c>
      <c r="C88" s="20">
        <f t="shared" si="4"/>
        <v>0</v>
      </c>
      <c r="D88" s="20">
        <f t="shared" si="7"/>
        <v>0</v>
      </c>
      <c r="I88" s="20">
        <f t="shared" si="5"/>
        <v>0</v>
      </c>
      <c r="J88" s="21">
        <f t="shared" si="6"/>
        <v>0</v>
      </c>
      <c r="K88" s="21">
        <f>C17</f>
        <v>0</v>
      </c>
    </row>
    <row r="89" spans="1:11">
      <c r="A89" s="20">
        <v>89</v>
      </c>
      <c r="B89" s="20">
        <f>'Facilities Load'!AF39</f>
        <v>0</v>
      </c>
      <c r="C89" s="20">
        <f t="shared" si="4"/>
        <v>0</v>
      </c>
      <c r="D89" s="20">
        <f t="shared" si="7"/>
        <v>0</v>
      </c>
      <c r="I89" s="20">
        <f t="shared" si="5"/>
        <v>0</v>
      </c>
      <c r="J89" s="21">
        <f t="shared" si="6"/>
        <v>0</v>
      </c>
      <c r="K89" s="21">
        <f>C16</f>
        <v>0</v>
      </c>
    </row>
    <row r="90" spans="1:11">
      <c r="A90" s="20">
        <v>90</v>
      </c>
      <c r="B90" s="20">
        <f>'Facilities Load'!AF40</f>
        <v>0</v>
      </c>
      <c r="C90" s="20">
        <f t="shared" si="4"/>
        <v>0</v>
      </c>
      <c r="D90" s="20">
        <f t="shared" si="7"/>
        <v>0</v>
      </c>
      <c r="I90" s="20">
        <f t="shared" si="5"/>
        <v>0</v>
      </c>
      <c r="J90" s="21">
        <f t="shared" si="6"/>
        <v>0</v>
      </c>
      <c r="K90" s="21">
        <f>C15</f>
        <v>0</v>
      </c>
    </row>
    <row r="91" spans="1:11">
      <c r="A91" s="20">
        <v>91</v>
      </c>
      <c r="B91" s="20">
        <f>'Facilities Load'!AF41</f>
        <v>0</v>
      </c>
      <c r="C91" s="20">
        <f t="shared" si="4"/>
        <v>0</v>
      </c>
      <c r="D91" s="20">
        <f t="shared" si="7"/>
        <v>0</v>
      </c>
      <c r="I91" s="20">
        <f t="shared" si="5"/>
        <v>0</v>
      </c>
      <c r="J91" s="21">
        <f t="shared" si="6"/>
        <v>0</v>
      </c>
      <c r="K91" s="21">
        <f>C14</f>
        <v>0</v>
      </c>
    </row>
    <row r="92" spans="1:11">
      <c r="A92" s="20">
        <v>92</v>
      </c>
      <c r="B92" s="20">
        <f>'Facilities Load'!AF42</f>
        <v>0</v>
      </c>
      <c r="C92" s="20">
        <f t="shared" si="4"/>
        <v>0</v>
      </c>
      <c r="D92" s="20">
        <f t="shared" si="7"/>
        <v>0</v>
      </c>
      <c r="I92" s="20">
        <f t="shared" si="5"/>
        <v>0</v>
      </c>
      <c r="J92" s="21">
        <f t="shared" si="6"/>
        <v>0</v>
      </c>
      <c r="K92" s="21">
        <f>C13</f>
        <v>0</v>
      </c>
    </row>
    <row r="93" spans="1:11">
      <c r="A93" s="20">
        <v>93</v>
      </c>
      <c r="B93" s="20">
        <f>'Facilities Load'!AF43</f>
        <v>0</v>
      </c>
      <c r="C93" s="20">
        <f t="shared" si="4"/>
        <v>0</v>
      </c>
      <c r="D93" s="20">
        <f t="shared" si="7"/>
        <v>0</v>
      </c>
      <c r="I93" s="20">
        <f t="shared" si="5"/>
        <v>0</v>
      </c>
      <c r="J93" s="21">
        <f t="shared" si="6"/>
        <v>0</v>
      </c>
      <c r="K93" s="21">
        <f>C12</f>
        <v>0</v>
      </c>
    </row>
    <row r="94" spans="1:11">
      <c r="A94" s="20">
        <v>94</v>
      </c>
      <c r="B94" s="20">
        <f>'Facilities Load'!AF44</f>
        <v>0</v>
      </c>
      <c r="C94" s="20">
        <f t="shared" si="4"/>
        <v>0</v>
      </c>
      <c r="D94" s="20">
        <f t="shared" si="7"/>
        <v>0</v>
      </c>
      <c r="I94" s="20">
        <f t="shared" si="5"/>
        <v>0</v>
      </c>
      <c r="J94" s="21">
        <f t="shared" si="6"/>
        <v>0</v>
      </c>
      <c r="K94" s="21">
        <f>C11</f>
        <v>0</v>
      </c>
    </row>
    <row r="95" spans="1:11">
      <c r="A95" s="20">
        <v>95</v>
      </c>
      <c r="B95" s="20">
        <f>'Facilities Load'!AF45</f>
        <v>0</v>
      </c>
      <c r="C95" s="20">
        <f t="shared" si="4"/>
        <v>0</v>
      </c>
      <c r="D95" s="20">
        <f t="shared" si="7"/>
        <v>0</v>
      </c>
      <c r="I95" s="20">
        <f t="shared" si="5"/>
        <v>0</v>
      </c>
      <c r="J95" s="21">
        <f t="shared" si="6"/>
        <v>0</v>
      </c>
      <c r="K95" s="21">
        <f>C10</f>
        <v>0</v>
      </c>
    </row>
    <row r="96" spans="1:11">
      <c r="A96" s="20">
        <v>96</v>
      </c>
      <c r="B96" s="20">
        <f>'Facilities Load'!AF46</f>
        <v>0</v>
      </c>
      <c r="C96" s="20">
        <f t="shared" si="4"/>
        <v>0</v>
      </c>
      <c r="D96" s="20">
        <f t="shared" si="7"/>
        <v>0</v>
      </c>
      <c r="I96" s="20">
        <f t="shared" si="5"/>
        <v>0</v>
      </c>
      <c r="J96" s="21">
        <f t="shared" si="6"/>
        <v>0</v>
      </c>
      <c r="K96" s="21">
        <f>C9</f>
        <v>0</v>
      </c>
    </row>
    <row r="97" spans="1:11">
      <c r="A97" s="20">
        <v>97</v>
      </c>
      <c r="B97" s="20">
        <f>'Facilities Load'!AF47</f>
        <v>0</v>
      </c>
      <c r="C97" s="20">
        <f t="shared" si="4"/>
        <v>0</v>
      </c>
      <c r="D97" s="20">
        <f t="shared" si="7"/>
        <v>0</v>
      </c>
      <c r="I97" s="20">
        <f t="shared" si="5"/>
        <v>0</v>
      </c>
      <c r="J97" s="21">
        <f t="shared" si="6"/>
        <v>0</v>
      </c>
      <c r="K97" s="21">
        <f>C8</f>
        <v>0</v>
      </c>
    </row>
    <row r="98" spans="1:11">
      <c r="A98" s="20">
        <v>98</v>
      </c>
      <c r="B98" s="20">
        <f>'Facilities Load'!AF48</f>
        <v>0</v>
      </c>
      <c r="C98" s="20">
        <f t="shared" si="4"/>
        <v>0</v>
      </c>
      <c r="D98" s="20">
        <f t="shared" si="7"/>
        <v>0</v>
      </c>
      <c r="I98" s="20">
        <f t="shared" si="5"/>
        <v>0</v>
      </c>
      <c r="J98" s="21">
        <f t="shared" si="6"/>
        <v>0</v>
      </c>
      <c r="K98" s="21">
        <f>C7</f>
        <v>0</v>
      </c>
    </row>
    <row r="99" spans="1:11">
      <c r="A99" s="20">
        <v>99</v>
      </c>
      <c r="B99" s="20">
        <f>'Facilities Load'!AF49</f>
        <v>0</v>
      </c>
      <c r="C99" s="20">
        <f t="shared" si="4"/>
        <v>0</v>
      </c>
      <c r="D99" s="20">
        <f t="shared" si="7"/>
        <v>0</v>
      </c>
      <c r="I99" s="20">
        <f t="shared" si="5"/>
        <v>0</v>
      </c>
      <c r="J99" s="21">
        <f t="shared" si="6"/>
        <v>0</v>
      </c>
      <c r="K99" s="21">
        <f>C6</f>
        <v>0</v>
      </c>
    </row>
    <row r="100" spans="1:11">
      <c r="A100" s="20">
        <v>100</v>
      </c>
      <c r="B100" s="20">
        <f>'Facilities Load'!AF50</f>
        <v>0</v>
      </c>
      <c r="C100" s="20">
        <f t="shared" si="4"/>
        <v>0</v>
      </c>
      <c r="D100" s="20">
        <f t="shared" si="7"/>
        <v>0</v>
      </c>
      <c r="I100" s="20">
        <f t="shared" si="5"/>
        <v>0</v>
      </c>
      <c r="J100" s="21">
        <f t="shared" si="6"/>
        <v>0</v>
      </c>
      <c r="K100" s="21">
        <f>C5</f>
        <v>0</v>
      </c>
    </row>
    <row r="101" spans="1:11">
      <c r="A101" s="20">
        <v>101</v>
      </c>
      <c r="B101" s="20">
        <f>'Facilities Load'!AF51</f>
        <v>0</v>
      </c>
      <c r="C101" s="20">
        <f t="shared" si="4"/>
        <v>0</v>
      </c>
      <c r="D101" s="20">
        <f t="shared" si="7"/>
        <v>0</v>
      </c>
      <c r="I101" s="20">
        <f t="shared" si="5"/>
        <v>0</v>
      </c>
      <c r="J101" s="21">
        <f t="shared" si="6"/>
        <v>0</v>
      </c>
      <c r="K101" s="21">
        <f>C4</f>
        <v>0</v>
      </c>
    </row>
    <row r="102" spans="1:11">
      <c r="A102" s="20">
        <v>102</v>
      </c>
      <c r="B102" s="20">
        <f>'Facilities Load'!AF52</f>
        <v>0</v>
      </c>
      <c r="C102" s="20">
        <f t="shared" si="4"/>
        <v>0</v>
      </c>
      <c r="D102" s="20">
        <f t="shared" si="7"/>
        <v>0</v>
      </c>
      <c r="I102" s="20">
        <f t="shared" si="5"/>
        <v>0</v>
      </c>
      <c r="J102" s="21">
        <f t="shared" si="6"/>
        <v>0</v>
      </c>
      <c r="K102" s="21">
        <f>C3</f>
        <v>0</v>
      </c>
    </row>
    <row r="103" spans="1:11">
      <c r="A103" s="20">
        <v>103</v>
      </c>
      <c r="B103" s="20">
        <f>'Facilities Load'!AF53</f>
        <v>0</v>
      </c>
      <c r="C103" s="20">
        <f t="shared" si="4"/>
        <v>0</v>
      </c>
      <c r="D103" s="20">
        <f t="shared" si="7"/>
        <v>0</v>
      </c>
      <c r="I103" s="20">
        <f t="shared" si="5"/>
        <v>0</v>
      </c>
      <c r="J103" s="21">
        <f t="shared" si="6"/>
        <v>0</v>
      </c>
      <c r="K103" s="21">
        <f>C2</f>
        <v>0</v>
      </c>
    </row>
    <row r="104" spans="1:11">
      <c r="A104" s="20">
        <v>104</v>
      </c>
      <c r="B104" s="20">
        <f>'Facilities Load'!AF54</f>
        <v>0</v>
      </c>
      <c r="C104" s="20">
        <f t="shared" si="4"/>
        <v>0</v>
      </c>
      <c r="D104" s="20">
        <f t="shared" si="7"/>
        <v>0</v>
      </c>
      <c r="I104" s="20">
        <f t="shared" si="5"/>
        <v>0</v>
      </c>
      <c r="J104" s="21">
        <f t="shared" si="6"/>
        <v>0</v>
      </c>
      <c r="K104" s="21">
        <f>C1</f>
        <v>0</v>
      </c>
    </row>
  </sheetData>
  <sheetProtection password="FAB2" sheet="1" objects="1" scenarios="1" selectLockedCells="1" selectUnlockedCells="1"/>
  <sortState ref="J1:J104">
    <sortCondition ref="J1:J104"/>
  </sortState>
  <mergeCells count="1">
    <mergeCell ref="F1: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2.75"/>
  <cols>
    <col min="1" max="16384" width="9.140625" style="20"/>
  </cols>
  <sheetData>
    <row r="1" spans="1:10" ht="15.75">
      <c r="A1" s="53" t="s">
        <v>30</v>
      </c>
      <c r="B1" s="54"/>
      <c r="C1" s="54"/>
      <c r="D1" s="54"/>
      <c r="E1" s="55"/>
      <c r="F1" s="56"/>
      <c r="G1" s="57"/>
      <c r="H1" s="57"/>
      <c r="I1" s="58"/>
      <c r="J1" s="55"/>
    </row>
    <row r="2" spans="1:10" ht="15.75">
      <c r="A2" s="53" t="s">
        <v>31</v>
      </c>
      <c r="B2" s="54"/>
      <c r="C2" s="54"/>
      <c r="D2" s="54"/>
      <c r="E2" s="55"/>
      <c r="F2" s="56"/>
      <c r="G2" s="57"/>
      <c r="H2" s="57"/>
      <c r="I2" s="58"/>
      <c r="J2" s="55"/>
    </row>
    <row r="3" spans="1:10" ht="15.75">
      <c r="J3" s="55"/>
    </row>
    <row r="4" spans="1:10" ht="15.75">
      <c r="J4" s="54"/>
    </row>
    <row r="5" spans="1:10" ht="15.75">
      <c r="J5" s="54"/>
    </row>
    <row r="6" spans="1:10" ht="15.75">
      <c r="J6" s="54"/>
    </row>
    <row r="7" spans="1:10" ht="15.75">
      <c r="J7" s="54"/>
    </row>
    <row r="8" spans="1:10" ht="15.75">
      <c r="A8" s="54"/>
      <c r="B8" s="54"/>
      <c r="D8" s="54"/>
      <c r="E8" s="54"/>
      <c r="F8" s="54"/>
      <c r="G8" s="54"/>
      <c r="H8" s="54"/>
      <c r="I8" s="54"/>
      <c r="J8" s="54"/>
    </row>
    <row r="9" spans="1:10" ht="15.75">
      <c r="A9" s="54"/>
      <c r="B9" s="54"/>
      <c r="C9" s="54"/>
      <c r="D9" s="54"/>
      <c r="E9" s="54"/>
      <c r="F9" s="54"/>
      <c r="G9" s="54"/>
      <c r="H9" s="54"/>
      <c r="I9" s="54"/>
      <c r="J9" s="54"/>
    </row>
    <row r="10" spans="1:10" ht="15.75">
      <c r="A10" s="54"/>
      <c r="B10" s="54"/>
      <c r="C10" s="53" t="s">
        <v>32</v>
      </c>
      <c r="D10" s="54"/>
      <c r="E10" s="55"/>
      <c r="F10" s="56"/>
      <c r="G10" s="57"/>
      <c r="H10" s="57"/>
      <c r="I10" s="58"/>
      <c r="J10" s="54"/>
    </row>
    <row r="11" spans="1:10" ht="15.75">
      <c r="B11" s="54" t="s">
        <v>33</v>
      </c>
      <c r="C11" s="54"/>
      <c r="D11" s="54"/>
      <c r="E11" s="54"/>
      <c r="F11" s="54"/>
      <c r="G11" s="54"/>
      <c r="H11" s="54"/>
      <c r="I11" s="54"/>
      <c r="J11" s="54"/>
    </row>
    <row r="12" spans="1:10" ht="15.75">
      <c r="A12" s="54"/>
      <c r="B12" s="54"/>
      <c r="C12" s="54" t="s">
        <v>34</v>
      </c>
      <c r="E12" s="54"/>
      <c r="F12" s="54"/>
      <c r="G12" s="54"/>
      <c r="H12" s="54"/>
      <c r="I12" s="54"/>
    </row>
    <row r="13" spans="1:10" ht="15.75">
      <c r="A13" s="54"/>
      <c r="B13" s="20" t="s">
        <v>35</v>
      </c>
      <c r="C13" s="54"/>
      <c r="D13" s="54"/>
      <c r="E13" s="54"/>
      <c r="F13" s="54"/>
      <c r="G13" s="54"/>
      <c r="H13" s="54"/>
      <c r="I13" s="54"/>
    </row>
    <row r="14" spans="1:10" ht="15.75">
      <c r="A14" s="54"/>
      <c r="C14" s="54"/>
      <c r="D14" s="59" t="s">
        <v>36</v>
      </c>
      <c r="E14" s="54"/>
      <c r="F14" s="54"/>
      <c r="G14" s="54"/>
      <c r="H14" s="54"/>
      <c r="I14" s="54"/>
    </row>
  </sheetData>
  <sheetProtection algorithmName="SHA-512" hashValue="dkuMhxNNBDMcP9siPuNtNy1nxlmmffaId7yFT5DbqvMNGebMvpZov8qCBY49+4zyx5Xb3pwK7V8WhwOB6Qhc7A==" saltValue="n2drQ1R4HqvTAsNmOW1EQQ==" spinCount="100000" sheet="1" objects="1" scenarios="1" selectLockedCells="1" selectUnlockedCells="1"/>
  <hyperlinks>
    <hyperlink ref="D1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Facilities Load</vt:lpstr>
      <vt:lpstr>Calculations</vt:lpstr>
      <vt:lpstr>Attribution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JP</cp:lastModifiedBy>
  <cp:lastPrinted>2000-09-25T20:20:04Z</cp:lastPrinted>
  <dcterms:created xsi:type="dcterms:W3CDTF">2014-02-26T16:59:53Z</dcterms:created>
  <dcterms:modified xsi:type="dcterms:W3CDTF">2016-01-29T14:40:20Z</dcterms:modified>
</cp:coreProperties>
</file>